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20550" windowHeight="8115" firstSheet="1" activeTab="1"/>
  </bookViews>
  <sheets>
    <sheet name="Sheet1" sheetId="1" state="hidden" r:id="rId1"/>
    <sheet name=" دراسات أمنية lmd" sheetId="2" r:id="rId2"/>
    <sheet name="دراسات أمنية classique" sheetId="3" r:id="rId3"/>
  </sheets>
  <calcPr calcId="124519"/>
</workbook>
</file>

<file path=xl/calcChain.xml><?xml version="1.0" encoding="utf-8"?>
<calcChain xmlns="http://schemas.openxmlformats.org/spreadsheetml/2006/main">
  <c r="A4" i="3"/>
  <c r="A5" s="1"/>
  <c r="A6" s="1"/>
  <c r="A3"/>
  <c r="A7" i="2"/>
  <c r="A8" s="1"/>
  <c r="A9" s="1"/>
  <c r="A10" s="1"/>
  <c r="A11" s="1"/>
  <c r="A12" s="1"/>
  <c r="A15" s="1"/>
  <c r="A16" s="1"/>
  <c r="AC16"/>
  <c r="AB6"/>
  <c r="AC6" s="1"/>
  <c r="AA2" i="3"/>
  <c r="AA5"/>
  <c r="AA6"/>
  <c r="AA4"/>
  <c r="AA3"/>
  <c r="AB13" i="2"/>
  <c r="AC13" s="1"/>
  <c r="AB12"/>
  <c r="AC12" s="1"/>
  <c r="AB11"/>
  <c r="AC11" s="1"/>
  <c r="AB8"/>
  <c r="AC8" s="1"/>
  <c r="AB10"/>
  <c r="AC10" s="1"/>
  <c r="AB9"/>
  <c r="AC9" s="1"/>
  <c r="AB7"/>
  <c r="AC7" s="1"/>
  <c r="AB14"/>
  <c r="AC14" s="1"/>
  <c r="AB15"/>
  <c r="AC15" s="1"/>
</calcChain>
</file>

<file path=xl/sharedStrings.xml><?xml version="1.0" encoding="utf-8"?>
<sst xmlns="http://schemas.openxmlformats.org/spreadsheetml/2006/main" count="254" uniqueCount="188">
  <si>
    <t>كلية الحقوق والعلوم السياسية</t>
  </si>
  <si>
    <t>خنشلة</t>
  </si>
  <si>
    <t>جامعة عباس لغرور خنشلة</t>
  </si>
  <si>
    <t>جامعة خنشلة</t>
  </si>
  <si>
    <t>ششار خنشلة</t>
  </si>
  <si>
    <t>https://drive.google.com/open?id=1SWyYIjUBMIvJDh8ejkPubpqjv6Qw4IPb</t>
  </si>
  <si>
    <t>https://drive.google.com/open?id=1Ju7AAurLVZ2HsXnqFx7a1icCOm9-p3bN</t>
  </si>
  <si>
    <t>العلاقات الدولية</t>
  </si>
  <si>
    <t>ahlamathmani1994@gmail.com</t>
  </si>
  <si>
    <t>0675197082</t>
  </si>
  <si>
    <t>أحلام</t>
  </si>
  <si>
    <t>عثماني</t>
  </si>
  <si>
    <t>جامعة قسنطينة 03 صالح بوبنيدر</t>
  </si>
  <si>
    <t>مؤسسة جامعية ٱخرى</t>
  </si>
  <si>
    <t>محمد</t>
  </si>
  <si>
    <t xml:space="preserve">جامعة العربي بن مهيدي ام البواقي </t>
  </si>
  <si>
    <t xml:space="preserve">الشريعة ولاية تبسة </t>
  </si>
  <si>
    <t>https://drive.google.com/open?id=1q_1eoC3WXa37yFMrbF6cVqklKc_o81Ej</t>
  </si>
  <si>
    <t>https://drive.google.com/open?id=1PuwNfsCb1ryZnd34SSCGr1N96qzNE6wg</t>
  </si>
  <si>
    <t xml:space="preserve">استراتيجية و أمن </t>
  </si>
  <si>
    <t>bouzekrirouchdi2@gmail.com</t>
  </si>
  <si>
    <t>0556123320</t>
  </si>
  <si>
    <t>رشدي</t>
  </si>
  <si>
    <t>بوزكري</t>
  </si>
  <si>
    <t>جامعة محمد خيضر بسكرة</t>
  </si>
  <si>
    <t>https://drive.google.com/open?id=12icQdZoabl67lXhWHJWC4-QuVQ19f22d</t>
  </si>
  <si>
    <t>https://drive.google.com/open?id=1VzInA1EQNKNwoUjvgBW8zNFWDUW6yv8w</t>
  </si>
  <si>
    <t>دراسات أمنية واستراتيجية</t>
  </si>
  <si>
    <t>baho7.dz@gmail.com</t>
  </si>
  <si>
    <t>0698489050</t>
  </si>
  <si>
    <t>عين البيضاء ورقلة</t>
  </si>
  <si>
    <t>حسين</t>
  </si>
  <si>
    <t>بركة</t>
  </si>
  <si>
    <t>جامعة الحاج لخضر باتنة 1</t>
  </si>
  <si>
    <t>تبسة</t>
  </si>
  <si>
    <t>جامعة الشيخ العربي التبسي تبسة</t>
  </si>
  <si>
    <t>https://drive.google.com/open?id=1nZ_86vcCAyiybVyPApZ3u3iyyGA25rPS</t>
  </si>
  <si>
    <t>https://drive.google.com/open?id=1dEfP0BAeahWwImWkfjPsnF-eEPRWjo17</t>
  </si>
  <si>
    <t>دراسات أمنية و إستراتيجية</t>
  </si>
  <si>
    <t>mdridi6.dz@gmail.com</t>
  </si>
  <si>
    <t>بسكرة</t>
  </si>
  <si>
    <t>دريدي</t>
  </si>
  <si>
    <t>باتنة 1</t>
  </si>
  <si>
    <t>https://drive.google.com/open?id=17Wn1vXzTvEzv-Ny3P7MhrXOfhZEcg2tv</t>
  </si>
  <si>
    <t>https://drive.google.com/open?id=1JxMntJfFC1M9Ou3GsNYX7cfBwVu19hr0</t>
  </si>
  <si>
    <t>كل تخصصات العلاقات الدولية ماعدا الدراسات الاستراتيجية والامنية</t>
  </si>
  <si>
    <t>rochdi.bekhouche@gmail.com</t>
  </si>
  <si>
    <t>0671113737</t>
  </si>
  <si>
    <t>بخوش</t>
  </si>
  <si>
    <t>دراسات أمنية</t>
  </si>
  <si>
    <t>جامعة منتوري قسنطينة</t>
  </si>
  <si>
    <t>بركاني</t>
  </si>
  <si>
    <t>مرابط</t>
  </si>
  <si>
    <t>جامعة العربي بن مهيدي ام البواقي</t>
  </si>
  <si>
    <t>https://drive.google.com/open?id=1Vhqs_qwwh3tLMyHBId9M-Fm1slOKjYbl</t>
  </si>
  <si>
    <t>https://drive.google.com/open?id=1jwaRohQYfRfAftEMtm0bQCIb2PjE6tm2</t>
  </si>
  <si>
    <t>دراسات استراتيجية</t>
  </si>
  <si>
    <t>علافات دولية</t>
  </si>
  <si>
    <t>abdessalamsaighi1986@gmail.com</t>
  </si>
  <si>
    <t>0540236966</t>
  </si>
  <si>
    <t>ام البواقي</t>
  </si>
  <si>
    <t>غلام</t>
  </si>
  <si>
    <t>بوزيد</t>
  </si>
  <si>
    <t>جامعة  العربي بن مهيدي أم البواقي</t>
  </si>
  <si>
    <t>خديجة</t>
  </si>
  <si>
    <t>https://drive.google.com/open?id=1Tz_56mjmXIK2fQNXQMXXSRRdKfp_J-BH</t>
  </si>
  <si>
    <t>https://drive.google.com/open?id=1jHs1KinUJ24PD95NQHHedhZ9hSRN0JjI</t>
  </si>
  <si>
    <t>y.chekima@gmail.com</t>
  </si>
  <si>
    <t>0655105616</t>
  </si>
  <si>
    <t>ترقالت - سوق اهراس</t>
  </si>
  <si>
    <t>جميلة</t>
  </si>
  <si>
    <t>معنصر</t>
  </si>
  <si>
    <t>جامعة باجي مختار عنابة</t>
  </si>
  <si>
    <t>رقم شهادة البكالوريا</t>
  </si>
  <si>
    <t>سنة الحصول على البكالوريا</t>
  </si>
  <si>
    <t>سنة الحصول على شهادة التخرج</t>
  </si>
  <si>
    <t>متحصل على شهادة التخرج من جامعة</t>
  </si>
  <si>
    <t>اسم المؤسسة جامعية المتخرج منها</t>
  </si>
  <si>
    <t xml:space="preserve">اللقب </t>
  </si>
  <si>
    <t>الإسم *</t>
  </si>
  <si>
    <t>تاريخ الميلاد</t>
  </si>
  <si>
    <t>مكان الميلاد</t>
  </si>
  <si>
    <t>رقم الهاتف</t>
  </si>
  <si>
    <t xml:space="preserve">*البريد الالكتروني </t>
  </si>
  <si>
    <t>اختيار الكلية التي تريد التسجيل بها</t>
  </si>
  <si>
    <t xml:space="preserve">اختيار التخصص الاول المراد التسجيل به  </t>
  </si>
  <si>
    <t xml:space="preserve">اختيار التخصص الثاني المراد التسجيل به  </t>
  </si>
  <si>
    <t xml:space="preserve">اختيار التخصص الثالث المراد التسجيل به  </t>
  </si>
  <si>
    <t>كشوف النقاط للمسار الجامعي الكشوف في ملف واحد بصيغة    pdf</t>
  </si>
  <si>
    <t xml:space="preserve"> نسخة من الشهادة الجامعية     بصيغة    pdf</t>
  </si>
  <si>
    <t>معدل الترتيب</t>
  </si>
  <si>
    <t>معدل س2</t>
  </si>
  <si>
    <t>معدل س3</t>
  </si>
  <si>
    <t>زيناي</t>
  </si>
  <si>
    <t>عين البيضاء -ام البواقي</t>
  </si>
  <si>
    <t>0671910319</t>
  </si>
  <si>
    <t>zinaihoussin@gmail.com</t>
  </si>
  <si>
    <t>https://drive.google.com/open?id=1EqmGmMZpi3PwTgGEI4WpQ6WvwiNNJOms</t>
  </si>
  <si>
    <t>https://drive.google.com/open?id=1HBQ3C-3h0AFvlij1nkx7gvtBSOZjwkbc</t>
  </si>
  <si>
    <t>0792301388</t>
  </si>
  <si>
    <t>merabet84.khadidja@gmail.com</t>
  </si>
  <si>
    <t>https://drive.google.com/open?id=19vPdl_KCEj4ai8nuEbX253c1oE02RKVk</t>
  </si>
  <si>
    <t>https://drive.google.com/open?id=1vKd_ua0rXqogZpr63wq_TE_chs3SRfHI</t>
  </si>
  <si>
    <t>عزالدين</t>
  </si>
  <si>
    <t>البويرة</t>
  </si>
  <si>
    <t>0559881931</t>
  </si>
  <si>
    <t>berkaniazzedine@gmail.com</t>
  </si>
  <si>
    <t>دراسات امنية</t>
  </si>
  <si>
    <t>https://drive.google.com/open?id=1ZI63mhiUWUUJhO-j7mzV30qPfraRkAy-</t>
  </si>
  <si>
    <t>https://drive.google.com/open?id=1CER_QdAeGaSXSEI_iK-YSFWMIG-c7XAt</t>
  </si>
  <si>
    <t xml:space="preserve">جامعة باتنة  </t>
  </si>
  <si>
    <t xml:space="preserve">أبو عودة </t>
  </si>
  <si>
    <t xml:space="preserve">فلسطين </t>
  </si>
  <si>
    <t>00970597591545</t>
  </si>
  <si>
    <t>mohmig@hotmail.com</t>
  </si>
  <si>
    <t xml:space="preserve">العلاقات الدولية </t>
  </si>
  <si>
    <t xml:space="preserve">التنظيمات السياسية </t>
  </si>
  <si>
    <t>https://drive.google.com/open?id=1573YCgYFbcl_4IbgSJKbvPWPYuCeJiEo</t>
  </si>
  <si>
    <t>https://drive.google.com/open?id=1P_SeDpiqtgxyvgONjnYH9_DVwuTWIWnN</t>
  </si>
  <si>
    <t xml:space="preserve">جامعة العربي التبسي - تبسة - </t>
  </si>
  <si>
    <t>عبدالمالك</t>
  </si>
  <si>
    <t>الحفصي</t>
  </si>
  <si>
    <t>0671702611</t>
  </si>
  <si>
    <t>abdesalim91@gmail.com</t>
  </si>
  <si>
    <t xml:space="preserve">دراسات استراتيجية وأمنية </t>
  </si>
  <si>
    <t>علاقات دولية - إدارة محلية -</t>
  </si>
  <si>
    <t xml:space="preserve">إدارة محلية </t>
  </si>
  <si>
    <t>https://drive.google.com/open?id=1SjreHOFNcAQmbJynaThtrfyvCCoHY8ws</t>
  </si>
  <si>
    <t>https://drive.google.com/open?id=1iITUxU6TntEYhkApcxypPSofUHuu_Jqi</t>
  </si>
  <si>
    <t>حاجي</t>
  </si>
  <si>
    <t>أسامة</t>
  </si>
  <si>
    <t>الشريعة - تبسة -</t>
  </si>
  <si>
    <t>0667692909</t>
  </si>
  <si>
    <t>oushadji4@gmail.com</t>
  </si>
  <si>
    <t>دراسات  استراتيجية  و أمنية</t>
  </si>
  <si>
    <t>س1</t>
  </si>
  <si>
    <t>س2</t>
  </si>
  <si>
    <t>س3</t>
  </si>
  <si>
    <t>س4</t>
  </si>
  <si>
    <t>س5</t>
  </si>
  <si>
    <t>س6</t>
  </si>
  <si>
    <t>د استدراكية</t>
  </si>
  <si>
    <t>ن بالتاخير</t>
  </si>
  <si>
    <t>معيد</t>
  </si>
  <si>
    <t>المعدل</t>
  </si>
  <si>
    <t xml:space="preserve"> </t>
  </si>
  <si>
    <t>معلومات الطالب غير موجودة في الرابط</t>
  </si>
  <si>
    <t>معلومات الطالب غير موجودة</t>
  </si>
  <si>
    <t>معدل س 1</t>
  </si>
  <si>
    <t>المعامل</t>
  </si>
  <si>
    <t>معدل س4</t>
  </si>
  <si>
    <t>المعدل العام</t>
  </si>
  <si>
    <t>د عادية</t>
  </si>
  <si>
    <t>د شامل</t>
  </si>
  <si>
    <t>استدراكية</t>
  </si>
  <si>
    <t>c</t>
  </si>
  <si>
    <t>0131164</t>
  </si>
  <si>
    <t>جامعة 8 ماي 1945 قالمة</t>
  </si>
  <si>
    <t>غزلاني</t>
  </si>
  <si>
    <t>سهيلة</t>
  </si>
  <si>
    <t>قالمة</t>
  </si>
  <si>
    <t>0670002794</t>
  </si>
  <si>
    <t>ghozlanisouhila@gmail.com</t>
  </si>
  <si>
    <t>تنظيم سياسي و إداري</t>
  </si>
  <si>
    <t>https://drive.google.com/open?id=1yhFyRvezgCdZFfnN9B9nQKgp1evliTNb</t>
  </si>
  <si>
    <t>https://drive.google.com/open?id=1M6xNViT9ejSxtVy50ainmnfdBnsfIMrj</t>
  </si>
  <si>
    <t>جامعة بسكرة</t>
  </si>
  <si>
    <t>بن عاشور</t>
  </si>
  <si>
    <t>إيمان</t>
  </si>
  <si>
    <t>طولقة ولاية بسكرة</t>
  </si>
  <si>
    <t>0771360294</t>
  </si>
  <si>
    <t>benachourimmane@gmail.com</t>
  </si>
  <si>
    <t>تنظيم سياسي وإداري</t>
  </si>
  <si>
    <t>دراسات استراتيجية وأمنية</t>
  </si>
  <si>
    <t>إدارة محلية</t>
  </si>
  <si>
    <t>https://drive.google.com/open?id=1VzDUhO3Z6r4zKVNJP6PBvHj7jjSaMiea</t>
  </si>
  <si>
    <t>https://drive.google.com/open?id=1X5gKhnKsAFL5EPmWqqxhfsSIHEAuJjlv</t>
  </si>
  <si>
    <t xml:space="preserve">جامعة باتنة   </t>
  </si>
  <si>
    <t xml:space="preserve">ترقات </t>
  </si>
  <si>
    <t xml:space="preserve">يابوس </t>
  </si>
  <si>
    <t>0553922015</t>
  </si>
  <si>
    <t>tarakatboha4005@gmail.com</t>
  </si>
  <si>
    <t xml:space="preserve">تنظيمات  سياسية و إدارية </t>
  </si>
  <si>
    <t xml:space="preserve">علاقات دولية </t>
  </si>
  <si>
    <t>https://drive.google.com/open?id=1Y0DKWIQrBA9oA05iXsP1hieg5_Q7rVwQ</t>
  </si>
  <si>
    <t>https://drive.google.com/open?id=1W6JgCpRh679alMgLjtr0ahYqJs83R7ql</t>
  </si>
  <si>
    <t>ناقص كشف النقاط</t>
  </si>
  <si>
    <t>الرقم</t>
  </si>
</sst>
</file>

<file path=xl/styles.xml><?xml version="1.0" encoding="utf-8"?>
<styleSheet xmlns="http://schemas.openxmlformats.org/spreadsheetml/2006/main">
  <numFmts count="1">
    <numFmt numFmtId="164" formatCode="m/d/yyyy\ h:mm:ss"/>
  </numFmts>
  <fonts count="9">
    <font>
      <sz val="11"/>
      <color theme="1"/>
      <name val="Arial"/>
      <family val="2"/>
      <scheme val="minor"/>
    </font>
    <font>
      <u/>
      <sz val="10"/>
      <color rgb="FF0000FF"/>
      <name val="Arial"/>
    </font>
    <font>
      <sz val="10"/>
      <color theme="1"/>
      <name val="Arial"/>
    </font>
    <font>
      <u/>
      <sz val="10"/>
      <color rgb="FF0000FF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14"/>
      <color theme="1"/>
      <name val="Arial Black"/>
      <family val="2"/>
    </font>
    <font>
      <b/>
      <sz val="12"/>
      <color theme="1"/>
      <name val="Arial"/>
      <family val="2"/>
      <scheme val="minor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4" borderId="0" xfId="0" applyFill="1"/>
    <xf numFmtId="0" fontId="0" fillId="4" borderId="1" xfId="0" applyFill="1" applyBorder="1"/>
    <xf numFmtId="0" fontId="2" fillId="4" borderId="0" xfId="0" applyFont="1" applyFill="1" applyAlignment="1"/>
    <xf numFmtId="14" fontId="2" fillId="4" borderId="0" xfId="0" applyNumberFormat="1" applyFont="1" applyFill="1" applyAlignment="1"/>
    <xf numFmtId="0" fontId="2" fillId="4" borderId="0" xfId="0" quotePrefix="1" applyFont="1" applyFill="1" applyAlignment="1"/>
    <xf numFmtId="0" fontId="0" fillId="4" borderId="0" xfId="0" applyFont="1" applyFill="1" applyAlignment="1"/>
    <xf numFmtId="0" fontId="0" fillId="4" borderId="0" xfId="0" applyFill="1" applyBorder="1"/>
    <xf numFmtId="0" fontId="4" fillId="2" borderId="5" xfId="0" applyFont="1" applyFill="1" applyBorder="1" applyAlignment="1">
      <alignment horizontal="right"/>
    </xf>
    <xf numFmtId="14" fontId="4" fillId="2" borderId="5" xfId="0" applyNumberFormat="1" applyFont="1" applyFill="1" applyBorder="1" applyAlignment="1">
      <alignment horizontal="right"/>
    </xf>
    <xf numFmtId="0" fontId="4" fillId="2" borderId="5" xfId="0" quotePrefix="1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14" fontId="4" fillId="4" borderId="1" xfId="0" applyNumberFormat="1" applyFont="1" applyFill="1" applyBorder="1" applyAlignment="1">
      <alignment horizontal="right"/>
    </xf>
    <xf numFmtId="0" fontId="4" fillId="4" borderId="1" xfId="0" quotePrefix="1" applyFont="1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14" fontId="2" fillId="4" borderId="1" xfId="0" applyNumberFormat="1" applyFont="1" applyFill="1" applyBorder="1" applyAlignment="1">
      <alignment horizontal="right"/>
    </xf>
    <xf numFmtId="0" fontId="2" fillId="4" borderId="1" xfId="0" quotePrefix="1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2" fontId="0" fillId="4" borderId="0" xfId="0" applyNumberFormat="1" applyFill="1" applyBorder="1"/>
    <xf numFmtId="0" fontId="0" fillId="4" borderId="0" xfId="0" applyFont="1" applyFill="1" applyBorder="1" applyAlignment="1"/>
    <xf numFmtId="2" fontId="0" fillId="4" borderId="0" xfId="0" applyNumberFormat="1" applyFont="1" applyFill="1" applyBorder="1" applyAlignment="1"/>
    <xf numFmtId="0" fontId="5" fillId="3" borderId="2" xfId="0" applyFont="1" applyFill="1" applyBorder="1" applyAlignment="1">
      <alignment horizontal="right"/>
    </xf>
    <xf numFmtId="2" fontId="5" fillId="3" borderId="3" xfId="0" applyNumberFormat="1" applyFont="1" applyFill="1" applyBorder="1" applyAlignment="1">
      <alignment horizontal="right"/>
    </xf>
    <xf numFmtId="0" fontId="5" fillId="4" borderId="0" xfId="0" applyFont="1" applyFill="1" applyBorder="1"/>
    <xf numFmtId="0" fontId="5" fillId="3" borderId="9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right"/>
    </xf>
    <xf numFmtId="0" fontId="2" fillId="4" borderId="7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5" fillId="3" borderId="1" xfId="0" applyFont="1" applyFill="1" applyBorder="1"/>
    <xf numFmtId="0" fontId="5" fillId="2" borderId="0" xfId="0" applyFont="1" applyFill="1"/>
    <xf numFmtId="0" fontId="1" fillId="4" borderId="0" xfId="0" applyFont="1" applyFill="1" applyAlignment="1"/>
    <xf numFmtId="164" fontId="4" fillId="4" borderId="0" xfId="0" applyNumberFormat="1" applyFont="1" applyFill="1" applyAlignment="1"/>
    <xf numFmtId="0" fontId="4" fillId="4" borderId="0" xfId="0" quotePrefix="1" applyFont="1" applyFill="1" applyAlignment="1"/>
    <xf numFmtId="0" fontId="4" fillId="4" borderId="0" xfId="0" applyFont="1" applyFill="1" applyAlignment="1"/>
    <xf numFmtId="14" fontId="4" fillId="4" borderId="0" xfId="0" applyNumberFormat="1" applyFont="1" applyFill="1" applyAlignment="1"/>
    <xf numFmtId="0" fontId="3" fillId="4" borderId="0" xfId="0" applyFont="1" applyFill="1" applyAlignment="1"/>
    <xf numFmtId="0" fontId="0" fillId="4" borderId="0" xfId="0" applyFill="1" applyBorder="1" applyAlignment="1">
      <alignment horizontal="right" indent="1"/>
    </xf>
    <xf numFmtId="0" fontId="5" fillId="4" borderId="0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 indent="1"/>
    </xf>
    <xf numFmtId="0" fontId="0" fillId="4" borderId="0" xfId="0" applyFill="1" applyBorder="1" applyAlignment="1">
      <alignment horizontal="right" vertical="center" indent="1"/>
    </xf>
    <xf numFmtId="2" fontId="0" fillId="4" borderId="0" xfId="0" applyNumberFormat="1" applyFill="1" applyBorder="1" applyAlignment="1">
      <alignment horizontal="right" vertical="center" indent="1"/>
    </xf>
    <xf numFmtId="0" fontId="5" fillId="3" borderId="2" xfId="0" applyFont="1" applyFill="1" applyBorder="1" applyAlignment="1">
      <alignment horizontal="right" vertical="center" readingOrder="2"/>
    </xf>
    <xf numFmtId="2" fontId="5" fillId="3" borderId="2" xfId="0" applyNumberFormat="1" applyFont="1" applyFill="1" applyBorder="1" applyAlignment="1">
      <alignment horizontal="right" vertical="center" readingOrder="2"/>
    </xf>
    <xf numFmtId="2" fontId="5" fillId="3" borderId="3" xfId="0" applyNumberFormat="1" applyFont="1" applyFill="1" applyBorder="1" applyAlignment="1">
      <alignment horizontal="right" vertical="center" readingOrder="2"/>
    </xf>
    <xf numFmtId="0" fontId="4" fillId="0" borderId="1" xfId="0" applyFont="1" applyBorder="1" applyAlignment="1">
      <alignment horizontal="right" vertical="center" indent="1"/>
    </xf>
    <xf numFmtId="0" fontId="0" fillId="0" borderId="1" xfId="0" applyFont="1" applyBorder="1" applyAlignment="1">
      <alignment horizontal="right" vertical="center" indent="1"/>
    </xf>
    <xf numFmtId="0" fontId="0" fillId="4" borderId="1" xfId="0" applyFill="1" applyBorder="1" applyAlignment="1">
      <alignment horizontal="right" vertical="center" indent="1"/>
    </xf>
    <xf numFmtId="0" fontId="0" fillId="2" borderId="1" xfId="0" applyFill="1" applyBorder="1" applyAlignment="1">
      <alignment horizontal="right" vertical="center" indent="1"/>
    </xf>
    <xf numFmtId="2" fontId="0" fillId="2" borderId="1" xfId="0" applyNumberFormat="1" applyFill="1" applyBorder="1" applyAlignment="1">
      <alignment horizontal="right" vertical="center" indent="1"/>
    </xf>
    <xf numFmtId="2" fontId="0" fillId="2" borderId="10" xfId="0" applyNumberFormat="1" applyFill="1" applyBorder="1" applyAlignment="1">
      <alignment horizontal="right" vertical="center" indent="1"/>
    </xf>
    <xf numFmtId="0" fontId="0" fillId="2" borderId="5" xfId="0" applyFill="1" applyBorder="1" applyAlignment="1">
      <alignment horizontal="right" vertical="center" indent="1"/>
    </xf>
    <xf numFmtId="2" fontId="0" fillId="2" borderId="5" xfId="0" applyNumberFormat="1" applyFill="1" applyBorder="1" applyAlignment="1">
      <alignment horizontal="right" vertical="center" indent="1"/>
    </xf>
    <xf numFmtId="0" fontId="5" fillId="4" borderId="0" xfId="0" applyFont="1" applyFill="1" applyBorder="1" applyAlignment="1">
      <alignment horizontal="right" vertical="center" indent="1"/>
    </xf>
    <xf numFmtId="0" fontId="0" fillId="4" borderId="0" xfId="0" applyFill="1" applyBorder="1" applyAlignment="1">
      <alignment horizontal="right" vertical="center" indent="1" readingOrder="2"/>
    </xf>
    <xf numFmtId="0" fontId="5" fillId="3" borderId="1" xfId="0" applyFont="1" applyFill="1" applyBorder="1" applyAlignment="1">
      <alignment horizontal="right" vertical="center"/>
    </xf>
    <xf numFmtId="0" fontId="5" fillId="3" borderId="9" xfId="0" applyFont="1" applyFill="1" applyBorder="1" applyAlignment="1">
      <alignment horizontal="right" vertical="center" readingOrder="2"/>
    </xf>
    <xf numFmtId="0" fontId="4" fillId="0" borderId="7" xfId="0" quotePrefix="1" applyFont="1" applyBorder="1" applyAlignment="1">
      <alignment horizontal="right" vertical="center" indent="1"/>
    </xf>
    <xf numFmtId="14" fontId="4" fillId="0" borderId="1" xfId="0" applyNumberFormat="1" applyFont="1" applyBorder="1" applyAlignment="1">
      <alignment horizontal="right" vertical="center" indent="1"/>
    </xf>
    <xf numFmtId="0" fontId="4" fillId="0" borderId="1" xfId="0" quotePrefix="1" applyFont="1" applyBorder="1" applyAlignment="1">
      <alignment horizontal="right" vertical="center" indent="1"/>
    </xf>
    <xf numFmtId="0" fontId="4" fillId="0" borderId="1" xfId="0" applyFont="1" applyBorder="1" applyAlignment="1">
      <alignment horizontal="right" vertical="center" indent="1" readingOrder="2"/>
    </xf>
    <xf numFmtId="0" fontId="0" fillId="0" borderId="1" xfId="0" applyFont="1" applyBorder="1" applyAlignment="1">
      <alignment horizontal="right" vertical="center" indent="1" readingOrder="2"/>
    </xf>
    <xf numFmtId="0" fontId="3" fillId="0" borderId="1" xfId="0" applyFont="1" applyBorder="1" applyAlignment="1">
      <alignment horizontal="right" vertical="center" indent="1"/>
    </xf>
    <xf numFmtId="0" fontId="2" fillId="4" borderId="7" xfId="0" applyFont="1" applyFill="1" applyBorder="1" applyAlignment="1">
      <alignment horizontal="right" vertical="center" indent="1"/>
    </xf>
    <xf numFmtId="0" fontId="2" fillId="4" borderId="1" xfId="0" applyFont="1" applyFill="1" applyBorder="1" applyAlignment="1">
      <alignment horizontal="right" vertical="center" indent="1"/>
    </xf>
    <xf numFmtId="14" fontId="2" fillId="4" borderId="1" xfId="0" applyNumberFormat="1" applyFont="1" applyFill="1" applyBorder="1" applyAlignment="1">
      <alignment horizontal="right" vertical="center" indent="1"/>
    </xf>
    <xf numFmtId="0" fontId="2" fillId="4" borderId="1" xfId="0" applyFont="1" applyFill="1" applyBorder="1" applyAlignment="1">
      <alignment horizontal="right" vertical="center" indent="1" readingOrder="2"/>
    </xf>
    <xf numFmtId="0" fontId="0" fillId="4" borderId="1" xfId="0" applyFont="1" applyFill="1" applyBorder="1" applyAlignment="1">
      <alignment horizontal="right" vertical="center" indent="1" readingOrder="2"/>
    </xf>
    <xf numFmtId="0" fontId="0" fillId="4" borderId="1" xfId="0" applyFont="1" applyFill="1" applyBorder="1" applyAlignment="1">
      <alignment horizontal="right" vertical="center" indent="1"/>
    </xf>
    <xf numFmtId="0" fontId="1" fillId="4" borderId="1" xfId="0" applyFont="1" applyFill="1" applyBorder="1" applyAlignment="1">
      <alignment horizontal="right" vertical="center" indent="1"/>
    </xf>
    <xf numFmtId="0" fontId="2" fillId="4" borderId="1" xfId="0" quotePrefix="1" applyFont="1" applyFill="1" applyBorder="1" applyAlignment="1">
      <alignment horizontal="right" vertical="center" indent="1"/>
    </xf>
    <xf numFmtId="0" fontId="4" fillId="4" borderId="7" xfId="0" applyFont="1" applyFill="1" applyBorder="1" applyAlignment="1">
      <alignment horizontal="right" vertical="center" indent="1"/>
    </xf>
    <xf numFmtId="0" fontId="4" fillId="4" borderId="1" xfId="0" applyFont="1" applyFill="1" applyBorder="1" applyAlignment="1">
      <alignment horizontal="right" vertical="center" indent="1"/>
    </xf>
    <xf numFmtId="14" fontId="4" fillId="4" borderId="1" xfId="0" applyNumberFormat="1" applyFont="1" applyFill="1" applyBorder="1" applyAlignment="1">
      <alignment horizontal="right" vertical="center" indent="1"/>
    </xf>
    <xf numFmtId="0" fontId="4" fillId="4" borderId="1" xfId="0" quotePrefix="1" applyFont="1" applyFill="1" applyBorder="1" applyAlignment="1">
      <alignment horizontal="right" vertical="center" indent="1"/>
    </xf>
    <xf numFmtId="0" fontId="4" fillId="4" borderId="1" xfId="0" applyFont="1" applyFill="1" applyBorder="1" applyAlignment="1">
      <alignment horizontal="right" vertical="center" indent="1" readingOrder="2"/>
    </xf>
    <xf numFmtId="0" fontId="3" fillId="4" borderId="1" xfId="0" applyFont="1" applyFill="1" applyBorder="1" applyAlignment="1">
      <alignment horizontal="right" vertical="center" indent="1"/>
    </xf>
    <xf numFmtId="0" fontId="2" fillId="2" borderId="7" xfId="0" applyFont="1" applyFill="1" applyBorder="1" applyAlignment="1">
      <alignment horizontal="right" vertical="center" indent="1"/>
    </xf>
    <xf numFmtId="0" fontId="2" fillId="2" borderId="1" xfId="0" applyFont="1" applyFill="1" applyBorder="1" applyAlignment="1">
      <alignment horizontal="right" vertical="center" indent="1"/>
    </xf>
    <xf numFmtId="14" fontId="2" fillId="2" borderId="1" xfId="0" applyNumberFormat="1" applyFont="1" applyFill="1" applyBorder="1" applyAlignment="1">
      <alignment horizontal="right" vertical="center" indent="1"/>
    </xf>
    <xf numFmtId="0" fontId="2" fillId="2" borderId="1" xfId="0" quotePrefix="1" applyFont="1" applyFill="1" applyBorder="1" applyAlignment="1">
      <alignment horizontal="right" vertical="center" indent="1"/>
    </xf>
    <xf numFmtId="0" fontId="2" fillId="2" borderId="1" xfId="0" applyFont="1" applyFill="1" applyBorder="1" applyAlignment="1">
      <alignment horizontal="right" vertical="center" indent="1" readingOrder="2"/>
    </xf>
    <xf numFmtId="0" fontId="1" fillId="2" borderId="1" xfId="0" applyFont="1" applyFill="1" applyBorder="1" applyAlignment="1">
      <alignment horizontal="right" vertical="center" indent="1"/>
    </xf>
    <xf numFmtId="0" fontId="2" fillId="2" borderId="8" xfId="0" applyFont="1" applyFill="1" applyBorder="1" applyAlignment="1">
      <alignment horizontal="right" vertical="center" indent="1"/>
    </xf>
    <xf numFmtId="0" fontId="2" fillId="2" borderId="5" xfId="0" applyFont="1" applyFill="1" applyBorder="1" applyAlignment="1">
      <alignment horizontal="right" vertical="center" indent="1"/>
    </xf>
    <xf numFmtId="14" fontId="2" fillId="2" borderId="5" xfId="0" applyNumberFormat="1" applyFont="1" applyFill="1" applyBorder="1" applyAlignment="1">
      <alignment horizontal="right" vertical="center" indent="1"/>
    </xf>
    <xf numFmtId="0" fontId="2" fillId="2" borderId="5" xfId="0" quotePrefix="1" applyFont="1" applyFill="1" applyBorder="1" applyAlignment="1">
      <alignment horizontal="right" vertical="center" indent="1"/>
    </xf>
    <xf numFmtId="0" fontId="2" fillId="2" borderId="5" xfId="0" applyFont="1" applyFill="1" applyBorder="1" applyAlignment="1">
      <alignment horizontal="right" vertical="center" indent="1" readingOrder="2"/>
    </xf>
    <xf numFmtId="0" fontId="0" fillId="2" borderId="5" xfId="0" applyFont="1" applyFill="1" applyBorder="1" applyAlignment="1">
      <alignment horizontal="right" vertical="center" indent="1" readingOrder="2"/>
    </xf>
    <xf numFmtId="0" fontId="0" fillId="2" borderId="5" xfId="0" applyFont="1" applyFill="1" applyBorder="1" applyAlignment="1">
      <alignment horizontal="right" vertical="center" indent="1"/>
    </xf>
    <xf numFmtId="2" fontId="7" fillId="5" borderId="4" xfId="0" applyNumberFormat="1" applyFont="1" applyFill="1" applyBorder="1" applyAlignment="1">
      <alignment horizontal="right" vertical="center" indent="1"/>
    </xf>
    <xf numFmtId="2" fontId="7" fillId="6" borderId="1" xfId="0" applyNumberFormat="1" applyFont="1" applyFill="1" applyBorder="1" applyAlignment="1">
      <alignment horizontal="right" vertical="center" indent="1"/>
    </xf>
    <xf numFmtId="0" fontId="8" fillId="7" borderId="1" xfId="0" applyFont="1" applyFill="1" applyBorder="1" applyAlignment="1">
      <alignment horizontal="right" vertical="center" indent="1"/>
    </xf>
    <xf numFmtId="0" fontId="8" fillId="2" borderId="1" xfId="0" applyFont="1" applyFill="1" applyBorder="1" applyAlignment="1">
      <alignment horizontal="right" vertical="center" indent="1"/>
    </xf>
    <xf numFmtId="0" fontId="8" fillId="2" borderId="5" xfId="0" applyFont="1" applyFill="1" applyBorder="1" applyAlignment="1">
      <alignment horizontal="right" vertical="center" indent="1"/>
    </xf>
    <xf numFmtId="0" fontId="8" fillId="2" borderId="5" xfId="0" applyFont="1" applyFill="1" applyBorder="1" applyAlignment="1">
      <alignment horizontal="right"/>
    </xf>
    <xf numFmtId="0" fontId="8" fillId="7" borderId="1" xfId="0" applyFont="1" applyFill="1" applyBorder="1" applyAlignment="1">
      <alignment horizontal="right"/>
    </xf>
    <xf numFmtId="2" fontId="7" fillId="8" borderId="4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2icQdZoabl67lXhWHJWC4-QuVQ19f22d" TargetMode="External"/><Relationship Id="rId13" Type="http://schemas.openxmlformats.org/officeDocument/2006/relationships/hyperlink" Target="https://drive.google.com/open?id=1EqmGmMZpi3PwTgGEI4WpQ6WvwiNNJOms" TargetMode="External"/><Relationship Id="rId18" Type="http://schemas.openxmlformats.org/officeDocument/2006/relationships/hyperlink" Target="https://drive.google.com/open?id=1iITUxU6TntEYhkApcxypPSofUHuu_Jqi" TargetMode="External"/><Relationship Id="rId3" Type="http://schemas.openxmlformats.org/officeDocument/2006/relationships/hyperlink" Target="https://drive.google.com/open?id=1JxMntJfFC1M9Ou3GsNYX7cfBwVu19hr0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open?id=1VzInA1EQNKNwoUjvgBW8zNFWDUW6yv8w" TargetMode="External"/><Relationship Id="rId12" Type="http://schemas.openxmlformats.org/officeDocument/2006/relationships/hyperlink" Target="https://drive.google.com/open?id=1SWyYIjUBMIvJDh8ejkPubpqjv6Qw4IPb" TargetMode="External"/><Relationship Id="rId17" Type="http://schemas.openxmlformats.org/officeDocument/2006/relationships/hyperlink" Target="https://drive.google.com/open?id=1SjreHOFNcAQmbJynaThtrfyvCCoHY8ws" TargetMode="External"/><Relationship Id="rId2" Type="http://schemas.openxmlformats.org/officeDocument/2006/relationships/hyperlink" Target="https://drive.google.com/open?id=1Vhqs_qwwh3tLMyHBId9M-Fm1slOKjYbl" TargetMode="External"/><Relationship Id="rId16" Type="http://schemas.openxmlformats.org/officeDocument/2006/relationships/hyperlink" Target="https://drive.google.com/open?id=1CER_QdAeGaSXSEI_iK-YSFWMIG-c7XAt" TargetMode="External"/><Relationship Id="rId20" Type="http://schemas.openxmlformats.org/officeDocument/2006/relationships/hyperlink" Target="https://drive.google.com/open?id=1M6xNViT9ejSxtVy50ainmnfdBnsfIMrj" TargetMode="External"/><Relationship Id="rId1" Type="http://schemas.openxmlformats.org/officeDocument/2006/relationships/hyperlink" Target="https://drive.google.com/open?id=1jwaRohQYfRfAftEMtm0bQCIb2PjE6tm2" TargetMode="External"/><Relationship Id="rId6" Type="http://schemas.openxmlformats.org/officeDocument/2006/relationships/hyperlink" Target="https://drive.google.com/open?id=1nZ_86vcCAyiybVyPApZ3u3iyyGA25rPS" TargetMode="External"/><Relationship Id="rId11" Type="http://schemas.openxmlformats.org/officeDocument/2006/relationships/hyperlink" Target="https://drive.google.com/open?id=1Ju7AAurLVZ2HsXnqFx7a1icCOm9-p3bN" TargetMode="External"/><Relationship Id="rId5" Type="http://schemas.openxmlformats.org/officeDocument/2006/relationships/hyperlink" Target="https://drive.google.com/open?id=1dEfP0BAeahWwImWkfjPsnF-eEPRWjo17" TargetMode="External"/><Relationship Id="rId15" Type="http://schemas.openxmlformats.org/officeDocument/2006/relationships/hyperlink" Target="https://drive.google.com/open?id=1ZI63mhiUWUUJhO-j7mzV30qPfraRkAy-" TargetMode="External"/><Relationship Id="rId10" Type="http://schemas.openxmlformats.org/officeDocument/2006/relationships/hyperlink" Target="https://drive.google.com/open?id=1q_1eoC3WXa37yFMrbF6cVqklKc_o81Ej" TargetMode="External"/><Relationship Id="rId19" Type="http://schemas.openxmlformats.org/officeDocument/2006/relationships/hyperlink" Target="https://drive.google.com/open?id=1yhFyRvezgCdZFfnN9B9nQKgp1evliTNb" TargetMode="External"/><Relationship Id="rId4" Type="http://schemas.openxmlformats.org/officeDocument/2006/relationships/hyperlink" Target="https://drive.google.com/open?id=17Wn1vXzTvEzv-Ny3P7MhrXOfhZEcg2tv" TargetMode="External"/><Relationship Id="rId9" Type="http://schemas.openxmlformats.org/officeDocument/2006/relationships/hyperlink" Target="https://drive.google.com/open?id=1PuwNfsCb1ryZnd34SSCGr1N96qzNE6wg" TargetMode="External"/><Relationship Id="rId14" Type="http://schemas.openxmlformats.org/officeDocument/2006/relationships/hyperlink" Target="https://drive.google.com/open?id=1HBQ3C-3h0AFvlij1nkx7gvtBSOZjwkbc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W6JgCpRh679alMgLjtr0ahYqJs83R7ql" TargetMode="External"/><Relationship Id="rId3" Type="http://schemas.openxmlformats.org/officeDocument/2006/relationships/hyperlink" Target="https://drive.google.com/open?id=19vPdl_KCEj4ai8nuEbX253c1oE02RKVk" TargetMode="External"/><Relationship Id="rId7" Type="http://schemas.openxmlformats.org/officeDocument/2006/relationships/hyperlink" Target="https://drive.google.com/open?id=1Y0DKWIQrBA9oA05iXsP1hieg5_Q7rVwQ" TargetMode="External"/><Relationship Id="rId2" Type="http://schemas.openxmlformats.org/officeDocument/2006/relationships/hyperlink" Target="https://drive.google.com/open?id=1Tz_56mjmXIK2fQNXQMXXSRRdKfp_J-BH" TargetMode="External"/><Relationship Id="rId1" Type="http://schemas.openxmlformats.org/officeDocument/2006/relationships/hyperlink" Target="https://drive.google.com/open?id=1jHs1KinUJ24PD95NQHHedhZ9hSRN0JjI" TargetMode="External"/><Relationship Id="rId6" Type="http://schemas.openxmlformats.org/officeDocument/2006/relationships/hyperlink" Target="https://drive.google.com/open?id=1P_SeDpiqtgxyvgONjnYH9_DVwuTWIWnN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drive.google.com/open?id=1573YCgYFbcl_4IbgSJKbvPWPYuCeJiEo" TargetMode="External"/><Relationship Id="rId10" Type="http://schemas.openxmlformats.org/officeDocument/2006/relationships/hyperlink" Target="https://drive.google.com/open?id=1X5gKhnKsAFL5EPmWqqxhfsSIHEAuJjlv" TargetMode="External"/><Relationship Id="rId4" Type="http://schemas.openxmlformats.org/officeDocument/2006/relationships/hyperlink" Target="https://drive.google.com/open?id=1vKd_ua0rXqogZpr63wq_TE_chs3SRfHI" TargetMode="External"/><Relationship Id="rId9" Type="http://schemas.openxmlformats.org/officeDocument/2006/relationships/hyperlink" Target="https://drive.google.com/open?id=1VzDUhO3Z6r4zKVNJP6PBvHj7jjSaMie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workbookViewId="0">
      <selection activeCell="C15" sqref="C15"/>
    </sheetView>
  </sheetViews>
  <sheetFormatPr baseColWidth="10" defaultColWidth="9.125" defaultRowHeight="14.25"/>
  <cols>
    <col min="1" max="8" width="9.125" style="1"/>
    <col min="9" max="9" width="20.625" style="1" customWidth="1"/>
    <col min="10" max="10" width="14.375" style="1" customWidth="1"/>
    <col min="11" max="12" width="9.125" style="1"/>
    <col min="13" max="13" width="32.875" style="1" customWidth="1"/>
    <col min="14" max="14" width="9.125" style="1"/>
    <col min="15" max="15" width="22.625" style="1" customWidth="1"/>
    <col min="16" max="16" width="33.375" style="1" customWidth="1"/>
    <col min="17" max="17" width="42" style="1" customWidth="1"/>
    <col min="18" max="16384" width="9.125" style="1"/>
  </cols>
  <sheetData>
    <row r="1" spans="1:19">
      <c r="A1" s="3"/>
      <c r="B1" s="3"/>
      <c r="C1" s="3"/>
      <c r="D1" s="3"/>
      <c r="E1" s="3"/>
      <c r="F1" s="3"/>
      <c r="G1" s="3"/>
      <c r="H1" s="4"/>
      <c r="I1" s="3"/>
      <c r="J1" s="5"/>
      <c r="K1" s="3"/>
      <c r="L1" s="3"/>
      <c r="M1" s="3"/>
      <c r="N1" s="6"/>
      <c r="O1" s="6"/>
      <c r="P1" s="37"/>
      <c r="Q1" s="37"/>
    </row>
    <row r="2" spans="1:19">
      <c r="A2" s="3"/>
      <c r="B2" s="3"/>
      <c r="C2" s="3"/>
      <c r="D2" s="3"/>
      <c r="E2" s="3"/>
      <c r="F2" s="3"/>
      <c r="G2" s="3"/>
      <c r="H2" s="4"/>
      <c r="I2" s="3"/>
      <c r="J2" s="5"/>
      <c r="K2" s="3"/>
      <c r="L2" s="3"/>
      <c r="M2" s="3"/>
      <c r="N2" s="3"/>
      <c r="O2" s="3"/>
      <c r="P2" s="37"/>
      <c r="Q2" s="37"/>
    </row>
    <row r="3" spans="1:19">
      <c r="A3" s="3"/>
      <c r="B3" s="3"/>
      <c r="C3" s="3"/>
      <c r="D3" s="3"/>
      <c r="E3" s="3"/>
      <c r="F3" s="3"/>
      <c r="G3" s="3"/>
      <c r="H3" s="4"/>
      <c r="I3" s="3"/>
      <c r="J3" s="5"/>
      <c r="K3" s="3"/>
      <c r="L3" s="3"/>
      <c r="M3" s="3"/>
      <c r="N3" s="3"/>
      <c r="O3" s="3"/>
      <c r="P3" s="37"/>
      <c r="Q3" s="37"/>
    </row>
    <row r="4" spans="1:19">
      <c r="A4" s="3"/>
      <c r="B4" s="3"/>
      <c r="C4" s="3"/>
      <c r="D4" s="3"/>
      <c r="E4" s="3"/>
      <c r="F4" s="3"/>
      <c r="G4" s="3"/>
      <c r="H4" s="4"/>
      <c r="I4" s="3"/>
      <c r="J4" s="5"/>
      <c r="K4" s="3"/>
      <c r="L4" s="3"/>
      <c r="M4" s="3"/>
      <c r="N4" s="6"/>
      <c r="O4" s="6"/>
      <c r="P4" s="37"/>
      <c r="Q4" s="37"/>
    </row>
    <row r="5" spans="1:19">
      <c r="A5" s="3"/>
      <c r="B5" s="3"/>
      <c r="C5" s="3"/>
      <c r="D5" s="3"/>
      <c r="E5" s="3"/>
      <c r="F5" s="3"/>
      <c r="G5" s="3"/>
      <c r="H5" s="4"/>
      <c r="I5" s="3"/>
      <c r="J5" s="3"/>
      <c r="K5" s="3"/>
      <c r="L5" s="3"/>
      <c r="M5" s="3"/>
      <c r="N5" s="6"/>
      <c r="O5" s="6"/>
      <c r="P5" s="37"/>
      <c r="Q5" s="37"/>
    </row>
    <row r="6" spans="1:19">
      <c r="A6" s="3"/>
      <c r="B6" s="3"/>
      <c r="C6" s="3"/>
      <c r="D6" s="3"/>
      <c r="E6" s="3"/>
      <c r="F6" s="3"/>
      <c r="G6" s="3"/>
      <c r="H6" s="4"/>
      <c r="I6" s="3"/>
      <c r="J6" s="5"/>
      <c r="K6" s="3"/>
      <c r="L6" s="3"/>
      <c r="M6" s="3"/>
      <c r="N6" s="3"/>
      <c r="O6" s="3"/>
      <c r="P6" s="37"/>
      <c r="Q6" s="37"/>
    </row>
    <row r="7" spans="1:19">
      <c r="A7" s="3"/>
      <c r="B7" s="3"/>
      <c r="C7" s="3"/>
      <c r="D7" s="3"/>
      <c r="E7" s="3"/>
      <c r="F7" s="3"/>
      <c r="G7" s="3"/>
      <c r="H7" s="4"/>
      <c r="I7" s="3"/>
      <c r="J7" s="5"/>
      <c r="K7" s="3"/>
      <c r="L7" s="3"/>
      <c r="M7" s="3"/>
      <c r="N7" s="6"/>
      <c r="O7" s="6"/>
      <c r="P7" s="37"/>
      <c r="Q7" s="37"/>
    </row>
    <row r="8" spans="1:19">
      <c r="A8" s="3"/>
      <c r="B8" s="3"/>
      <c r="C8" s="3"/>
      <c r="D8" s="3"/>
      <c r="E8" s="3"/>
      <c r="F8" s="3"/>
      <c r="G8" s="3"/>
      <c r="H8" s="4"/>
      <c r="I8" s="3"/>
      <c r="J8" s="5"/>
      <c r="K8" s="3"/>
      <c r="L8" s="3"/>
      <c r="M8" s="3"/>
      <c r="N8" s="3"/>
      <c r="O8" s="3"/>
      <c r="P8" s="37"/>
      <c r="Q8" s="37"/>
    </row>
    <row r="9" spans="1:19">
      <c r="A9" s="3"/>
      <c r="B9" s="3"/>
      <c r="C9" s="3"/>
      <c r="D9" s="3"/>
      <c r="E9" s="3"/>
      <c r="F9" s="3"/>
      <c r="G9" s="3"/>
      <c r="H9" s="4"/>
      <c r="I9" s="3"/>
      <c r="J9" s="5"/>
      <c r="K9" s="3"/>
      <c r="L9" s="3"/>
      <c r="M9" s="3"/>
      <c r="N9" s="6"/>
      <c r="O9" s="6"/>
      <c r="P9" s="6"/>
      <c r="Q9" s="6"/>
    </row>
    <row r="12" spans="1:19" s="6" customFormat="1">
      <c r="A12" s="38"/>
      <c r="B12" s="39"/>
      <c r="C12" s="40"/>
      <c r="D12" s="40"/>
      <c r="E12" s="40"/>
      <c r="F12" s="40"/>
      <c r="G12" s="40"/>
      <c r="H12" s="40"/>
      <c r="I12" s="41"/>
      <c r="J12" s="40"/>
      <c r="K12" s="39"/>
      <c r="L12" s="40"/>
      <c r="M12" s="40"/>
      <c r="N12" s="40"/>
      <c r="Q12" s="42"/>
      <c r="R12" s="42"/>
      <c r="S12" s="40"/>
    </row>
    <row r="13" spans="1:19" s="6" customFormat="1">
      <c r="A13" s="38"/>
      <c r="B13" s="40"/>
      <c r="C13" s="40"/>
      <c r="D13" s="40"/>
      <c r="E13" s="40"/>
      <c r="F13" s="40"/>
      <c r="G13" s="40"/>
      <c r="H13" s="40"/>
      <c r="I13" s="41"/>
      <c r="J13" s="40"/>
      <c r="K13" s="39"/>
      <c r="L13" s="40"/>
      <c r="M13" s="40"/>
      <c r="N13" s="40"/>
      <c r="O13" s="40"/>
      <c r="P13" s="40"/>
      <c r="Q13" s="42"/>
      <c r="R13" s="42"/>
      <c r="S13" s="40"/>
    </row>
    <row r="14" spans="1:19" s="6" customFormat="1">
      <c r="A14" s="38"/>
      <c r="B14" s="40"/>
      <c r="C14" s="40"/>
      <c r="D14" s="40"/>
      <c r="E14" s="40"/>
      <c r="F14" s="40"/>
      <c r="G14" s="40"/>
      <c r="H14" s="40"/>
      <c r="I14" s="41"/>
      <c r="J14" s="40"/>
      <c r="K14" s="39"/>
      <c r="L14" s="40"/>
      <c r="M14" s="40"/>
      <c r="N14" s="40"/>
      <c r="O14" s="40"/>
      <c r="Q14" s="42"/>
      <c r="R14" s="42"/>
      <c r="S14" s="4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4:AD16"/>
  <sheetViews>
    <sheetView tabSelected="1" topLeftCell="A13" workbookViewId="0">
      <selection activeCell="K23" sqref="K23"/>
    </sheetView>
  </sheetViews>
  <sheetFormatPr baseColWidth="10" defaultColWidth="9.125" defaultRowHeight="15"/>
  <cols>
    <col min="1" max="1" width="6.625" style="46" customWidth="1"/>
    <col min="2" max="2" width="10.25" style="46" bestFit="1" customWidth="1"/>
    <col min="3" max="4" width="9.25" style="46" bestFit="1" customWidth="1"/>
    <col min="5" max="6" width="9.125" style="46"/>
    <col min="7" max="8" width="9.125" style="59"/>
    <col min="9" max="9" width="12.125" style="46" customWidth="1"/>
    <col min="10" max="10" width="9.125" style="46" customWidth="1"/>
    <col min="11" max="11" width="11.25" style="46" bestFit="1" customWidth="1"/>
    <col min="12" max="13" width="9.125" style="46"/>
    <col min="14" max="14" width="13" style="60" customWidth="1"/>
    <col min="15" max="15" width="9.125" style="60"/>
    <col min="16" max="16" width="9.125" style="46"/>
    <col min="17" max="17" width="21.125" style="46" customWidth="1"/>
    <col min="18" max="18" width="63.375" style="46" customWidth="1"/>
    <col min="19" max="25" width="9.25" style="46" bestFit="1" customWidth="1"/>
    <col min="26" max="26" width="9.125" style="46" customWidth="1"/>
    <col min="27" max="27" width="7" style="46" customWidth="1"/>
    <col min="28" max="28" width="9.25" style="47" bestFit="1" customWidth="1"/>
    <col min="29" max="29" width="12.75" style="47" customWidth="1"/>
    <col min="30" max="30" width="40.375" style="43" customWidth="1"/>
    <col min="31" max="16384" width="9.125" style="43"/>
  </cols>
  <sheetData>
    <row r="4" spans="1:30" ht="15.75" thickBot="1"/>
    <row r="5" spans="1:30" s="44" customFormat="1" ht="41.25" customHeight="1">
      <c r="A5" s="61" t="s">
        <v>187</v>
      </c>
      <c r="B5" s="62" t="s">
        <v>73</v>
      </c>
      <c r="C5" s="48" t="s">
        <v>74</v>
      </c>
      <c r="D5" s="48" t="s">
        <v>75</v>
      </c>
      <c r="E5" s="48" t="s">
        <v>76</v>
      </c>
      <c r="F5" s="48" t="s">
        <v>77</v>
      </c>
      <c r="G5" s="48" t="s">
        <v>78</v>
      </c>
      <c r="H5" s="48" t="s">
        <v>79</v>
      </c>
      <c r="I5" s="48" t="s">
        <v>80</v>
      </c>
      <c r="J5" s="48" t="s">
        <v>81</v>
      </c>
      <c r="K5" s="48" t="s">
        <v>82</v>
      </c>
      <c r="L5" s="48" t="s">
        <v>83</v>
      </c>
      <c r="M5" s="48" t="s">
        <v>84</v>
      </c>
      <c r="N5" s="48" t="s">
        <v>85</v>
      </c>
      <c r="O5" s="48" t="s">
        <v>86</v>
      </c>
      <c r="P5" s="48" t="s">
        <v>87</v>
      </c>
      <c r="Q5" s="48" t="s">
        <v>88</v>
      </c>
      <c r="R5" s="48" t="s">
        <v>89</v>
      </c>
      <c r="S5" s="48" t="s">
        <v>135</v>
      </c>
      <c r="T5" s="48" t="s">
        <v>136</v>
      </c>
      <c r="U5" s="48" t="s">
        <v>137</v>
      </c>
      <c r="V5" s="48" t="s">
        <v>138</v>
      </c>
      <c r="W5" s="48" t="s">
        <v>139</v>
      </c>
      <c r="X5" s="48" t="s">
        <v>140</v>
      </c>
      <c r="Y5" s="48" t="s">
        <v>141</v>
      </c>
      <c r="Z5" s="48" t="s">
        <v>142</v>
      </c>
      <c r="AA5" s="48" t="s">
        <v>143</v>
      </c>
      <c r="AB5" s="49" t="s">
        <v>144</v>
      </c>
      <c r="AC5" s="50" t="s">
        <v>90</v>
      </c>
    </row>
    <row r="6" spans="1:30" ht="30.75" customHeight="1">
      <c r="A6" s="53">
        <v>1</v>
      </c>
      <c r="B6" s="63" t="s">
        <v>156</v>
      </c>
      <c r="C6" s="51">
        <v>1991</v>
      </c>
      <c r="D6" s="51">
        <v>2021</v>
      </c>
      <c r="E6" s="51" t="s">
        <v>13</v>
      </c>
      <c r="F6" s="51" t="s">
        <v>157</v>
      </c>
      <c r="G6" s="98" t="s">
        <v>158</v>
      </c>
      <c r="H6" s="98" t="s">
        <v>159</v>
      </c>
      <c r="I6" s="64">
        <v>26426</v>
      </c>
      <c r="J6" s="51" t="s">
        <v>160</v>
      </c>
      <c r="K6" s="65" t="s">
        <v>161</v>
      </c>
      <c r="L6" s="51" t="s">
        <v>162</v>
      </c>
      <c r="M6" s="51" t="s">
        <v>0</v>
      </c>
      <c r="N6" s="66" t="s">
        <v>163</v>
      </c>
      <c r="O6" s="67"/>
      <c r="P6" s="52"/>
      <c r="Q6" s="68" t="s">
        <v>164</v>
      </c>
      <c r="R6" s="68" t="s">
        <v>165</v>
      </c>
      <c r="S6" s="51">
        <v>13.36</v>
      </c>
      <c r="T6" s="52">
        <v>14.25</v>
      </c>
      <c r="U6" s="52">
        <v>11.32</v>
      </c>
      <c r="V6" s="53">
        <v>13.9</v>
      </c>
      <c r="W6" s="53">
        <v>12.59</v>
      </c>
      <c r="X6" s="53">
        <v>12.95</v>
      </c>
      <c r="Y6" s="53">
        <v>0</v>
      </c>
      <c r="Z6" s="53">
        <v>0</v>
      </c>
      <c r="AA6" s="53">
        <v>0</v>
      </c>
      <c r="AB6" s="97">
        <f t="shared" ref="AB6:AB15" si="0">(S6+T6+U6+V6+W6+X6)/6</f>
        <v>13.061666666666667</v>
      </c>
      <c r="AC6" s="96">
        <f t="shared" ref="AC6:AC16" si="1">AB6*(1-0.04*(AA6+Z6/2+Y6/4))</f>
        <v>13.061666666666667</v>
      </c>
    </row>
    <row r="7" spans="1:30" ht="30.75" customHeight="1">
      <c r="A7" s="53">
        <f>1+A6</f>
        <v>2</v>
      </c>
      <c r="B7" s="69">
        <v>8610607</v>
      </c>
      <c r="C7" s="70">
        <v>1986</v>
      </c>
      <c r="D7" s="70">
        <v>2021</v>
      </c>
      <c r="E7" s="70" t="s">
        <v>13</v>
      </c>
      <c r="F7" s="70" t="s">
        <v>42</v>
      </c>
      <c r="G7" s="98" t="s">
        <v>41</v>
      </c>
      <c r="H7" s="98" t="s">
        <v>14</v>
      </c>
      <c r="I7" s="71">
        <v>24212</v>
      </c>
      <c r="J7" s="70" t="s">
        <v>40</v>
      </c>
      <c r="K7" s="70">
        <v>674130507</v>
      </c>
      <c r="L7" s="70" t="s">
        <v>39</v>
      </c>
      <c r="M7" s="70" t="s">
        <v>0</v>
      </c>
      <c r="N7" s="72" t="s">
        <v>38</v>
      </c>
      <c r="O7" s="73"/>
      <c r="P7" s="74"/>
      <c r="Q7" s="75" t="s">
        <v>37</v>
      </c>
      <c r="R7" s="75" t="s">
        <v>36</v>
      </c>
      <c r="S7" s="53">
        <v>15.08</v>
      </c>
      <c r="T7" s="53">
        <v>15.2</v>
      </c>
      <c r="U7" s="53">
        <v>15.64</v>
      </c>
      <c r="V7" s="53">
        <v>15.07</v>
      </c>
      <c r="W7" s="53">
        <v>14.93</v>
      </c>
      <c r="X7" s="53">
        <v>15.26</v>
      </c>
      <c r="Y7" s="53">
        <v>0</v>
      </c>
      <c r="Z7" s="53">
        <v>0</v>
      </c>
      <c r="AA7" s="53">
        <v>0</v>
      </c>
      <c r="AB7" s="97">
        <f t="shared" si="0"/>
        <v>15.196666666666667</v>
      </c>
      <c r="AC7" s="96">
        <f t="shared" si="1"/>
        <v>15.196666666666667</v>
      </c>
    </row>
    <row r="8" spans="1:30" ht="30.75" customHeight="1">
      <c r="A8" s="53">
        <f t="shared" ref="A8:A16" si="2">1+A7</f>
        <v>3</v>
      </c>
      <c r="B8" s="69">
        <v>34066899</v>
      </c>
      <c r="C8" s="70">
        <v>2017</v>
      </c>
      <c r="D8" s="70">
        <v>2020</v>
      </c>
      <c r="E8" s="70" t="s">
        <v>13</v>
      </c>
      <c r="F8" s="70" t="s">
        <v>12</v>
      </c>
      <c r="G8" s="98" t="s">
        <v>11</v>
      </c>
      <c r="H8" s="98" t="s">
        <v>10</v>
      </c>
      <c r="I8" s="71">
        <v>34504</v>
      </c>
      <c r="J8" s="70" t="s">
        <v>4</v>
      </c>
      <c r="K8" s="76" t="s">
        <v>9</v>
      </c>
      <c r="L8" s="70" t="s">
        <v>8</v>
      </c>
      <c r="M8" s="70" t="s">
        <v>0</v>
      </c>
      <c r="N8" s="72" t="s">
        <v>7</v>
      </c>
      <c r="O8" s="72" t="s">
        <v>7</v>
      </c>
      <c r="P8" s="70" t="s">
        <v>7</v>
      </c>
      <c r="Q8" s="75" t="s">
        <v>6</v>
      </c>
      <c r="R8" s="75" t="s">
        <v>5</v>
      </c>
      <c r="S8" s="53">
        <v>13</v>
      </c>
      <c r="T8" s="53">
        <v>11.35</v>
      </c>
      <c r="U8" s="53">
        <v>13.88</v>
      </c>
      <c r="V8" s="53">
        <v>14.09</v>
      </c>
      <c r="W8" s="53">
        <v>14.01</v>
      </c>
      <c r="X8" s="53">
        <v>13.44</v>
      </c>
      <c r="Y8" s="53">
        <v>0</v>
      </c>
      <c r="Z8" s="53">
        <v>0</v>
      </c>
      <c r="AA8" s="53">
        <v>0</v>
      </c>
      <c r="AB8" s="97">
        <f t="shared" si="0"/>
        <v>13.295000000000002</v>
      </c>
      <c r="AC8" s="96">
        <f t="shared" si="1"/>
        <v>13.295000000000002</v>
      </c>
    </row>
    <row r="9" spans="1:30" ht="30.75" customHeight="1">
      <c r="A9" s="53">
        <f t="shared" si="2"/>
        <v>4</v>
      </c>
      <c r="B9" s="69">
        <v>39048969</v>
      </c>
      <c r="C9" s="70">
        <v>2018</v>
      </c>
      <c r="D9" s="70">
        <v>2021</v>
      </c>
      <c r="E9" s="70" t="s">
        <v>13</v>
      </c>
      <c r="F9" s="70" t="s">
        <v>33</v>
      </c>
      <c r="G9" s="98" t="s">
        <v>32</v>
      </c>
      <c r="H9" s="98" t="s">
        <v>31</v>
      </c>
      <c r="I9" s="71">
        <v>35471</v>
      </c>
      <c r="J9" s="70" t="s">
        <v>30</v>
      </c>
      <c r="K9" s="76" t="s">
        <v>29</v>
      </c>
      <c r="L9" s="70" t="s">
        <v>28</v>
      </c>
      <c r="M9" s="70" t="s">
        <v>0</v>
      </c>
      <c r="N9" s="72" t="s">
        <v>27</v>
      </c>
      <c r="O9" s="72" t="s">
        <v>27</v>
      </c>
      <c r="P9" s="70" t="s">
        <v>27</v>
      </c>
      <c r="Q9" s="75" t="s">
        <v>26</v>
      </c>
      <c r="R9" s="75" t="s">
        <v>25</v>
      </c>
      <c r="S9" s="53">
        <v>11.76</v>
      </c>
      <c r="T9" s="53">
        <v>10.76</v>
      </c>
      <c r="U9" s="53">
        <v>11.42</v>
      </c>
      <c r="V9" s="53">
        <v>13.14</v>
      </c>
      <c r="W9" s="53">
        <v>12.93</v>
      </c>
      <c r="X9" s="53">
        <v>13.68</v>
      </c>
      <c r="Y9" s="53">
        <v>0</v>
      </c>
      <c r="Z9" s="53">
        <v>0</v>
      </c>
      <c r="AA9" s="53">
        <v>0</v>
      </c>
      <c r="AB9" s="97">
        <f t="shared" si="0"/>
        <v>12.281666666666666</v>
      </c>
      <c r="AC9" s="96">
        <f t="shared" si="1"/>
        <v>12.281666666666666</v>
      </c>
    </row>
    <row r="10" spans="1:30" ht="30.75" customHeight="1">
      <c r="A10" s="53">
        <f t="shared" si="2"/>
        <v>5</v>
      </c>
      <c r="B10" s="69">
        <v>4054209</v>
      </c>
      <c r="C10" s="70">
        <v>2008</v>
      </c>
      <c r="D10" s="70">
        <v>2012</v>
      </c>
      <c r="E10" s="70" t="s">
        <v>13</v>
      </c>
      <c r="F10" s="70" t="s">
        <v>24</v>
      </c>
      <c r="G10" s="98" t="s">
        <v>23</v>
      </c>
      <c r="H10" s="98" t="s">
        <v>22</v>
      </c>
      <c r="I10" s="71">
        <v>32012</v>
      </c>
      <c r="J10" s="70" t="s">
        <v>1</v>
      </c>
      <c r="K10" s="76" t="s">
        <v>21</v>
      </c>
      <c r="L10" s="70" t="s">
        <v>20</v>
      </c>
      <c r="M10" s="70" t="s">
        <v>0</v>
      </c>
      <c r="N10" s="72" t="s">
        <v>19</v>
      </c>
      <c r="O10" s="73"/>
      <c r="P10" s="74"/>
      <c r="Q10" s="75" t="s">
        <v>18</v>
      </c>
      <c r="R10" s="75" t="s">
        <v>17</v>
      </c>
      <c r="S10" s="53">
        <v>12.2</v>
      </c>
      <c r="T10" s="53">
        <v>10.66</v>
      </c>
      <c r="U10" s="53">
        <v>8.48</v>
      </c>
      <c r="V10" s="53">
        <v>12.06</v>
      </c>
      <c r="W10" s="53">
        <v>12.14</v>
      </c>
      <c r="X10" s="53">
        <v>12.72</v>
      </c>
      <c r="Y10" s="53">
        <v>1</v>
      </c>
      <c r="Z10" s="53">
        <v>0</v>
      </c>
      <c r="AA10" s="53">
        <v>0</v>
      </c>
      <c r="AB10" s="97">
        <f t="shared" si="0"/>
        <v>11.376666666666667</v>
      </c>
      <c r="AC10" s="96">
        <f t="shared" si="1"/>
        <v>11.2629</v>
      </c>
    </row>
    <row r="11" spans="1:30" ht="30.75" customHeight="1">
      <c r="A11" s="53">
        <f t="shared" si="2"/>
        <v>6</v>
      </c>
      <c r="B11" s="77">
        <v>4005450</v>
      </c>
      <c r="C11" s="78">
        <v>2009</v>
      </c>
      <c r="D11" s="78">
        <v>2014</v>
      </c>
      <c r="E11" s="78" t="s">
        <v>13</v>
      </c>
      <c r="F11" s="78" t="s">
        <v>53</v>
      </c>
      <c r="G11" s="98" t="s">
        <v>93</v>
      </c>
      <c r="H11" s="98" t="s">
        <v>31</v>
      </c>
      <c r="I11" s="79">
        <v>33316</v>
      </c>
      <c r="J11" s="78" t="s">
        <v>94</v>
      </c>
      <c r="K11" s="80" t="s">
        <v>95</v>
      </c>
      <c r="L11" s="78" t="s">
        <v>96</v>
      </c>
      <c r="M11" s="78" t="s">
        <v>0</v>
      </c>
      <c r="N11" s="81" t="s">
        <v>49</v>
      </c>
      <c r="O11" s="73"/>
      <c r="P11" s="74"/>
      <c r="Q11" s="82" t="s">
        <v>97</v>
      </c>
      <c r="R11" s="82" t="s">
        <v>98</v>
      </c>
      <c r="S11" s="53">
        <v>13.11</v>
      </c>
      <c r="T11" s="53">
        <v>9.52</v>
      </c>
      <c r="U11" s="53">
        <v>9.4</v>
      </c>
      <c r="V11" s="53">
        <v>10.71</v>
      </c>
      <c r="W11" s="53">
        <v>10.09</v>
      </c>
      <c r="X11" s="53">
        <v>12.01</v>
      </c>
      <c r="Y11" s="53">
        <v>2</v>
      </c>
      <c r="Z11" s="53">
        <v>0</v>
      </c>
      <c r="AA11" s="53">
        <v>0</v>
      </c>
      <c r="AB11" s="97">
        <f t="shared" si="0"/>
        <v>10.806666666666667</v>
      </c>
      <c r="AC11" s="96">
        <f t="shared" si="1"/>
        <v>10.590533333333333</v>
      </c>
    </row>
    <row r="12" spans="1:30" ht="30.75" customHeight="1">
      <c r="A12" s="53">
        <f t="shared" si="2"/>
        <v>7</v>
      </c>
      <c r="B12" s="77">
        <v>4001682</v>
      </c>
      <c r="C12" s="78">
        <v>2010</v>
      </c>
      <c r="D12" s="78">
        <v>2013</v>
      </c>
      <c r="E12" s="78" t="s">
        <v>13</v>
      </c>
      <c r="F12" s="78" t="s">
        <v>15</v>
      </c>
      <c r="G12" s="98" t="s">
        <v>51</v>
      </c>
      <c r="H12" s="98" t="s">
        <v>103</v>
      </c>
      <c r="I12" s="79">
        <v>33617</v>
      </c>
      <c r="J12" s="78" t="s">
        <v>104</v>
      </c>
      <c r="K12" s="80" t="s">
        <v>105</v>
      </c>
      <c r="L12" s="78" t="s">
        <v>106</v>
      </c>
      <c r="M12" s="78" t="s">
        <v>0</v>
      </c>
      <c r="N12" s="81" t="s">
        <v>107</v>
      </c>
      <c r="O12" s="73"/>
      <c r="P12" s="74"/>
      <c r="Q12" s="82" t="s">
        <v>108</v>
      </c>
      <c r="R12" s="82" t="s">
        <v>109</v>
      </c>
      <c r="S12" s="53">
        <v>10.94</v>
      </c>
      <c r="T12" s="53">
        <v>10.42</v>
      </c>
      <c r="U12" s="53">
        <v>11.17</v>
      </c>
      <c r="V12" s="53">
        <v>10.76</v>
      </c>
      <c r="W12" s="53">
        <v>10.42</v>
      </c>
      <c r="X12" s="53">
        <v>10.16</v>
      </c>
      <c r="Y12" s="53">
        <v>1</v>
      </c>
      <c r="Z12" s="53">
        <v>0</v>
      </c>
      <c r="AA12" s="53">
        <v>0</v>
      </c>
      <c r="AB12" s="97">
        <f t="shared" si="0"/>
        <v>10.645000000000001</v>
      </c>
      <c r="AC12" s="96">
        <f t="shared" si="1"/>
        <v>10.538550000000001</v>
      </c>
    </row>
    <row r="13" spans="1:30" ht="30.75" customHeight="1">
      <c r="A13" s="53">
        <v>8</v>
      </c>
      <c r="B13" s="77">
        <v>34031993</v>
      </c>
      <c r="C13" s="78">
        <v>2015</v>
      </c>
      <c r="D13" s="78">
        <v>2019</v>
      </c>
      <c r="E13" s="78" t="s">
        <v>13</v>
      </c>
      <c r="F13" s="78" t="s">
        <v>119</v>
      </c>
      <c r="G13" s="98" t="s">
        <v>120</v>
      </c>
      <c r="H13" s="98" t="s">
        <v>121</v>
      </c>
      <c r="I13" s="79">
        <v>29768</v>
      </c>
      <c r="J13" s="78" t="s">
        <v>16</v>
      </c>
      <c r="K13" s="80" t="s">
        <v>122</v>
      </c>
      <c r="L13" s="78" t="s">
        <v>123</v>
      </c>
      <c r="M13" s="78" t="s">
        <v>0</v>
      </c>
      <c r="N13" s="81" t="s">
        <v>124</v>
      </c>
      <c r="O13" s="81" t="s">
        <v>125</v>
      </c>
      <c r="P13" s="78" t="s">
        <v>126</v>
      </c>
      <c r="Q13" s="82" t="s">
        <v>127</v>
      </c>
      <c r="R13" s="82" t="s">
        <v>128</v>
      </c>
      <c r="S13" s="53">
        <v>10.65</v>
      </c>
      <c r="T13" s="53">
        <v>9.9700000000000006</v>
      </c>
      <c r="U13" s="53">
        <v>10.71</v>
      </c>
      <c r="V13" s="53">
        <v>12.08</v>
      </c>
      <c r="W13" s="53">
        <v>10.3</v>
      </c>
      <c r="X13" s="53">
        <v>9.84</v>
      </c>
      <c r="Y13" s="53">
        <v>2</v>
      </c>
      <c r="Z13" s="53">
        <v>0</v>
      </c>
      <c r="AA13" s="53">
        <v>0</v>
      </c>
      <c r="AB13" s="97">
        <f t="shared" si="0"/>
        <v>10.591666666666669</v>
      </c>
      <c r="AC13" s="96">
        <f t="shared" si="1"/>
        <v>10.379833333333336</v>
      </c>
    </row>
    <row r="14" spans="1:30" ht="28.5" customHeight="1">
      <c r="A14" s="53">
        <v>9</v>
      </c>
      <c r="B14" s="69">
        <v>4011387</v>
      </c>
      <c r="C14" s="70">
        <v>2010</v>
      </c>
      <c r="D14" s="70">
        <v>2014</v>
      </c>
      <c r="E14" s="70" t="s">
        <v>13</v>
      </c>
      <c r="F14" s="70" t="s">
        <v>35</v>
      </c>
      <c r="G14" s="98" t="s">
        <v>48</v>
      </c>
      <c r="H14" s="98" t="s">
        <v>22</v>
      </c>
      <c r="I14" s="71">
        <v>33012</v>
      </c>
      <c r="J14" s="70" t="s">
        <v>34</v>
      </c>
      <c r="K14" s="76" t="s">
        <v>47</v>
      </c>
      <c r="L14" s="70" t="s">
        <v>46</v>
      </c>
      <c r="M14" s="70" t="s">
        <v>0</v>
      </c>
      <c r="N14" s="72" t="s">
        <v>45</v>
      </c>
      <c r="O14" s="73"/>
      <c r="P14" s="74"/>
      <c r="Q14" s="75" t="s">
        <v>44</v>
      </c>
      <c r="R14" s="75" t="s">
        <v>43</v>
      </c>
      <c r="S14" s="53">
        <v>9.83</v>
      </c>
      <c r="T14" s="53">
        <v>10.23</v>
      </c>
      <c r="U14" s="53">
        <v>10.130000000000001</v>
      </c>
      <c r="V14" s="53">
        <v>10.62</v>
      </c>
      <c r="W14" s="53">
        <v>10.69</v>
      </c>
      <c r="X14" s="53">
        <v>10.4</v>
      </c>
      <c r="Y14" s="53">
        <v>1</v>
      </c>
      <c r="Z14" s="53">
        <v>0</v>
      </c>
      <c r="AA14" s="53">
        <v>0</v>
      </c>
      <c r="AB14" s="97">
        <f t="shared" si="0"/>
        <v>10.316666666666666</v>
      </c>
      <c r="AC14" s="96">
        <f t="shared" si="1"/>
        <v>10.2135</v>
      </c>
    </row>
    <row r="15" spans="1:30" ht="30" customHeight="1">
      <c r="A15" s="54">
        <f>1+A14</f>
        <v>10</v>
      </c>
      <c r="B15" s="83">
        <v>36121934</v>
      </c>
      <c r="C15" s="84">
        <v>2015</v>
      </c>
      <c r="D15" s="84">
        <v>2018</v>
      </c>
      <c r="E15" s="84" t="s">
        <v>13</v>
      </c>
      <c r="F15" s="84" t="s">
        <v>63</v>
      </c>
      <c r="G15" s="99" t="s">
        <v>62</v>
      </c>
      <c r="H15" s="99" t="s">
        <v>61</v>
      </c>
      <c r="I15" s="85">
        <v>32768</v>
      </c>
      <c r="J15" s="84" t="s">
        <v>60</v>
      </c>
      <c r="K15" s="86" t="s">
        <v>59</v>
      </c>
      <c r="L15" s="84" t="s">
        <v>58</v>
      </c>
      <c r="M15" s="84" t="s">
        <v>0</v>
      </c>
      <c r="N15" s="87" t="s">
        <v>57</v>
      </c>
      <c r="O15" s="87" t="s">
        <v>56</v>
      </c>
      <c r="P15" s="84" t="s">
        <v>49</v>
      </c>
      <c r="Q15" s="88" t="s">
        <v>55</v>
      </c>
      <c r="R15" s="88" t="s">
        <v>54</v>
      </c>
      <c r="S15" s="54"/>
      <c r="T15" s="54"/>
      <c r="U15" s="54"/>
      <c r="V15" s="54"/>
      <c r="W15" s="54"/>
      <c r="X15" s="54"/>
      <c r="Y15" s="54"/>
      <c r="Z15" s="54"/>
      <c r="AA15" s="54"/>
      <c r="AB15" s="55">
        <f t="shared" si="0"/>
        <v>0</v>
      </c>
      <c r="AC15" s="56">
        <f t="shared" si="1"/>
        <v>0</v>
      </c>
      <c r="AD15" s="45" t="s">
        <v>146</v>
      </c>
    </row>
    <row r="16" spans="1:30" ht="30.75" customHeight="1" thickBot="1">
      <c r="A16" s="54">
        <f t="shared" si="2"/>
        <v>11</v>
      </c>
      <c r="B16" s="89">
        <v>4018341</v>
      </c>
      <c r="C16" s="90">
        <v>2012</v>
      </c>
      <c r="D16" s="90">
        <v>2021</v>
      </c>
      <c r="E16" s="90" t="s">
        <v>3</v>
      </c>
      <c r="F16" s="90" t="s">
        <v>2</v>
      </c>
      <c r="G16" s="100" t="s">
        <v>129</v>
      </c>
      <c r="H16" s="100" t="s">
        <v>130</v>
      </c>
      <c r="I16" s="91">
        <v>33966</v>
      </c>
      <c r="J16" s="90" t="s">
        <v>131</v>
      </c>
      <c r="K16" s="92" t="s">
        <v>132</v>
      </c>
      <c r="L16" s="90" t="s">
        <v>133</v>
      </c>
      <c r="M16" s="90" t="s">
        <v>0</v>
      </c>
      <c r="N16" s="93" t="s">
        <v>134</v>
      </c>
      <c r="O16" s="94"/>
      <c r="P16" s="95"/>
      <c r="Q16" s="95"/>
      <c r="R16" s="95"/>
      <c r="S16" s="57"/>
      <c r="T16" s="57"/>
      <c r="U16" s="57"/>
      <c r="V16" s="57"/>
      <c r="W16" s="57"/>
      <c r="X16" s="57"/>
      <c r="Y16" s="57"/>
      <c r="Z16" s="57" t="s">
        <v>145</v>
      </c>
      <c r="AA16" s="57"/>
      <c r="AB16" s="58">
        <v>0</v>
      </c>
      <c r="AC16" s="56" t="e">
        <f t="shared" si="1"/>
        <v>#VALUE!</v>
      </c>
      <c r="AD16" s="45" t="s">
        <v>147</v>
      </c>
    </row>
  </sheetData>
  <sortState ref="B6:AD22">
    <sortCondition descending="1" ref="AC6"/>
  </sortState>
  <hyperlinks>
    <hyperlink ref="Q15" r:id="rId1"/>
    <hyperlink ref="R15" r:id="rId2"/>
    <hyperlink ref="Q14" r:id="rId3"/>
    <hyperlink ref="R14" r:id="rId4"/>
    <hyperlink ref="Q7" r:id="rId5"/>
    <hyperlink ref="R7" r:id="rId6"/>
    <hyperlink ref="Q9" r:id="rId7"/>
    <hyperlink ref="R9" r:id="rId8"/>
    <hyperlink ref="Q10" r:id="rId9"/>
    <hyperlink ref="R10" r:id="rId10"/>
    <hyperlink ref="Q8" r:id="rId11"/>
    <hyperlink ref="R8" r:id="rId12"/>
    <hyperlink ref="Q11" r:id="rId13"/>
    <hyperlink ref="R11" r:id="rId14"/>
    <hyperlink ref="Q12" r:id="rId15"/>
    <hyperlink ref="R12" r:id="rId16"/>
    <hyperlink ref="Q13" r:id="rId17"/>
    <hyperlink ref="R13" r:id="rId18"/>
    <hyperlink ref="Q6" r:id="rId19"/>
    <hyperlink ref="R6" r:id="rId20"/>
  </hyperlinks>
  <pageMargins left="0.7" right="0.7" top="0.75" bottom="0.75" header="0.3" footer="0.3"/>
  <pageSetup paperSize="9" orientation="portrait" verticalDpi="0" r:id="rId2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6"/>
  <sheetViews>
    <sheetView topLeftCell="R1" workbookViewId="0">
      <selection activeCell="T4" sqref="T4"/>
    </sheetView>
  </sheetViews>
  <sheetFormatPr baseColWidth="10" defaultColWidth="9.125" defaultRowHeight="15"/>
  <cols>
    <col min="1" max="1" width="6.625" style="1" customWidth="1"/>
    <col min="2" max="3" width="9.125" style="7"/>
    <col min="4" max="4" width="7.25" style="7" customWidth="1"/>
    <col min="5" max="6" width="9.125" style="7"/>
    <col min="7" max="8" width="9.125" style="30"/>
    <col min="9" max="9" width="12.75" style="7" customWidth="1"/>
    <col min="10" max="10" width="10.875" style="7" customWidth="1"/>
    <col min="11" max="16" width="9.125" style="7"/>
    <col min="17" max="17" width="31.75" style="7" customWidth="1"/>
    <col min="18" max="18" width="65" style="7" customWidth="1"/>
    <col min="19" max="19" width="10.375" style="7" customWidth="1"/>
    <col min="20" max="23" width="9.125" style="7"/>
    <col min="24" max="26" width="9.125" style="26"/>
    <col min="27" max="27" width="9.625" style="27" bestFit="1" customWidth="1"/>
    <col min="28" max="28" width="16.125" style="6" customWidth="1"/>
    <col min="29" max="30" width="9.125" style="6"/>
    <col min="31" max="16384" width="9.125" style="1"/>
  </cols>
  <sheetData>
    <row r="1" spans="1:31" ht="27.75" customHeight="1">
      <c r="A1" s="35" t="s">
        <v>187</v>
      </c>
      <c r="B1" s="31" t="s">
        <v>73</v>
      </c>
      <c r="C1" s="28" t="s">
        <v>74</v>
      </c>
      <c r="D1" s="28" t="s">
        <v>75</v>
      </c>
      <c r="E1" s="28" t="s">
        <v>76</v>
      </c>
      <c r="F1" s="28" t="s">
        <v>77</v>
      </c>
      <c r="G1" s="28" t="s">
        <v>78</v>
      </c>
      <c r="H1" s="28" t="s">
        <v>79</v>
      </c>
      <c r="I1" s="28" t="s">
        <v>80</v>
      </c>
      <c r="J1" s="28" t="s">
        <v>81</v>
      </c>
      <c r="K1" s="28" t="s">
        <v>82</v>
      </c>
      <c r="L1" s="28" t="s">
        <v>83</v>
      </c>
      <c r="M1" s="28" t="s">
        <v>84</v>
      </c>
      <c r="N1" s="28" t="s">
        <v>85</v>
      </c>
      <c r="O1" s="28" t="s">
        <v>86</v>
      </c>
      <c r="P1" s="28" t="s">
        <v>87</v>
      </c>
      <c r="Q1" s="28" t="s">
        <v>88</v>
      </c>
      <c r="R1" s="28" t="s">
        <v>89</v>
      </c>
      <c r="S1" s="28" t="s">
        <v>148</v>
      </c>
      <c r="T1" s="28" t="s">
        <v>149</v>
      </c>
      <c r="U1" s="28" t="s">
        <v>91</v>
      </c>
      <c r="V1" s="28" t="s">
        <v>149</v>
      </c>
      <c r="W1" s="28" t="s">
        <v>92</v>
      </c>
      <c r="X1" s="28" t="s">
        <v>149</v>
      </c>
      <c r="Y1" s="28" t="s">
        <v>150</v>
      </c>
      <c r="Z1" s="28" t="s">
        <v>149</v>
      </c>
      <c r="AA1" s="29" t="s">
        <v>151</v>
      </c>
      <c r="AB1" s="1"/>
      <c r="AC1" s="1"/>
      <c r="AD1" s="1"/>
    </row>
    <row r="2" spans="1:31" ht="30.75" customHeight="1">
      <c r="A2" s="2">
        <v>1</v>
      </c>
      <c r="B2" s="32">
        <v>4106126</v>
      </c>
      <c r="C2" s="15">
        <v>2003</v>
      </c>
      <c r="D2" s="15">
        <v>2007</v>
      </c>
      <c r="E2" s="15" t="s">
        <v>13</v>
      </c>
      <c r="F2" s="15" t="s">
        <v>177</v>
      </c>
      <c r="G2" s="102" t="s">
        <v>178</v>
      </c>
      <c r="H2" s="102" t="s">
        <v>14</v>
      </c>
      <c r="I2" s="16">
        <v>31446</v>
      </c>
      <c r="J2" s="15" t="s">
        <v>179</v>
      </c>
      <c r="K2" s="17" t="s">
        <v>180</v>
      </c>
      <c r="L2" s="15" t="s">
        <v>181</v>
      </c>
      <c r="M2" s="15" t="s">
        <v>0</v>
      </c>
      <c r="N2" s="15" t="s">
        <v>182</v>
      </c>
      <c r="O2" s="15" t="s">
        <v>183</v>
      </c>
      <c r="P2" s="18"/>
      <c r="Q2" s="19" t="s">
        <v>184</v>
      </c>
      <c r="R2" s="19" t="s">
        <v>185</v>
      </c>
      <c r="S2" s="20">
        <v>10.199999999999999</v>
      </c>
      <c r="T2" s="20">
        <v>1</v>
      </c>
      <c r="U2" s="20">
        <v>10.59</v>
      </c>
      <c r="V2" s="20">
        <v>0.95</v>
      </c>
      <c r="W2" s="20">
        <v>11.09</v>
      </c>
      <c r="X2" s="20">
        <v>1</v>
      </c>
      <c r="Y2" s="20">
        <v>11.52</v>
      </c>
      <c r="Z2" s="20">
        <v>1</v>
      </c>
      <c r="AA2" s="103">
        <f>((S2*T2)+(U2*V2)+(W2*X2)+(Y3*Z3))/4</f>
        <v>10.530125</v>
      </c>
      <c r="AB2" s="1"/>
      <c r="AC2" s="2" t="s">
        <v>152</v>
      </c>
      <c r="AD2" s="2">
        <v>1</v>
      </c>
      <c r="AE2" s="1" t="s">
        <v>149</v>
      </c>
    </row>
    <row r="3" spans="1:31" ht="35.25" customHeight="1">
      <c r="A3" s="2">
        <f>1+A2</f>
        <v>2</v>
      </c>
      <c r="B3" s="33">
        <v>6075477</v>
      </c>
      <c r="C3" s="21">
        <v>2004</v>
      </c>
      <c r="D3" s="21">
        <v>2008</v>
      </c>
      <c r="E3" s="21" t="s">
        <v>13</v>
      </c>
      <c r="F3" s="21" t="s">
        <v>72</v>
      </c>
      <c r="G3" s="102" t="s">
        <v>71</v>
      </c>
      <c r="H3" s="102" t="s">
        <v>70</v>
      </c>
      <c r="I3" s="22">
        <v>31130</v>
      </c>
      <c r="J3" s="21" t="s">
        <v>69</v>
      </c>
      <c r="K3" s="23" t="s">
        <v>68</v>
      </c>
      <c r="L3" s="21" t="s">
        <v>67</v>
      </c>
      <c r="M3" s="21" t="s">
        <v>0</v>
      </c>
      <c r="N3" s="21" t="s">
        <v>49</v>
      </c>
      <c r="O3" s="18"/>
      <c r="P3" s="18"/>
      <c r="Q3" s="24" t="s">
        <v>66</v>
      </c>
      <c r="R3" s="24" t="s">
        <v>65</v>
      </c>
      <c r="S3" s="20">
        <v>10.039999999999999</v>
      </c>
      <c r="T3" s="20">
        <v>1</v>
      </c>
      <c r="U3" s="20">
        <v>10.09</v>
      </c>
      <c r="V3" s="20">
        <v>1</v>
      </c>
      <c r="W3" s="20">
        <v>11.45</v>
      </c>
      <c r="X3" s="20">
        <v>1</v>
      </c>
      <c r="Y3" s="20">
        <v>10.77</v>
      </c>
      <c r="Z3" s="20">
        <v>1</v>
      </c>
      <c r="AA3" s="103">
        <f>((S3*T3)+(U3*V3)+(W3*X3)+(Y4*Z4))/4</f>
        <v>10.467499999999999</v>
      </c>
      <c r="AB3" s="1"/>
      <c r="AC3" s="2" t="s">
        <v>153</v>
      </c>
      <c r="AD3" s="2">
        <v>0.95</v>
      </c>
    </row>
    <row r="4" spans="1:31" ht="30" customHeight="1">
      <c r="A4" s="2">
        <f t="shared" ref="A4:A6" si="0">1+A3</f>
        <v>3</v>
      </c>
      <c r="B4" s="32">
        <v>4102170</v>
      </c>
      <c r="C4" s="15">
        <v>2003</v>
      </c>
      <c r="D4" s="15">
        <v>2008</v>
      </c>
      <c r="E4" s="15" t="s">
        <v>13</v>
      </c>
      <c r="F4" s="15" t="s">
        <v>50</v>
      </c>
      <c r="G4" s="102" t="s">
        <v>52</v>
      </c>
      <c r="H4" s="102" t="s">
        <v>64</v>
      </c>
      <c r="I4" s="16">
        <v>30725</v>
      </c>
      <c r="J4" s="15" t="s">
        <v>1</v>
      </c>
      <c r="K4" s="17" t="s">
        <v>99</v>
      </c>
      <c r="L4" s="15" t="s">
        <v>100</v>
      </c>
      <c r="M4" s="15" t="s">
        <v>0</v>
      </c>
      <c r="N4" s="15" t="s">
        <v>49</v>
      </c>
      <c r="O4" s="15" t="s">
        <v>49</v>
      </c>
      <c r="P4" s="15" t="s">
        <v>49</v>
      </c>
      <c r="Q4" s="19" t="s">
        <v>101</v>
      </c>
      <c r="R4" s="19" t="s">
        <v>102</v>
      </c>
      <c r="S4" s="20">
        <v>10</v>
      </c>
      <c r="T4" s="20">
        <v>0.9</v>
      </c>
      <c r="U4" s="20">
        <v>10.37</v>
      </c>
      <c r="V4" s="20">
        <v>1</v>
      </c>
      <c r="W4" s="20">
        <v>10.34</v>
      </c>
      <c r="X4" s="20">
        <v>1</v>
      </c>
      <c r="Y4" s="20">
        <v>10.29</v>
      </c>
      <c r="Z4" s="20">
        <v>1</v>
      </c>
      <c r="AA4" s="103">
        <f>((S4*T4)+(U4*V4)+(W4*X4)+(Y5*Z5))/4</f>
        <v>9.9849999999999994</v>
      </c>
      <c r="AB4" s="1"/>
      <c r="AC4" s="2" t="s">
        <v>154</v>
      </c>
      <c r="AD4" s="2">
        <v>0.9</v>
      </c>
    </row>
    <row r="5" spans="1:31" ht="27.75" customHeight="1">
      <c r="A5" s="2">
        <f t="shared" si="0"/>
        <v>4</v>
      </c>
      <c r="B5" s="32">
        <v>4050136</v>
      </c>
      <c r="C5" s="15">
        <v>2004</v>
      </c>
      <c r="D5" s="15">
        <v>2008</v>
      </c>
      <c r="E5" s="15" t="s">
        <v>13</v>
      </c>
      <c r="F5" s="15" t="s">
        <v>166</v>
      </c>
      <c r="G5" s="102" t="s">
        <v>167</v>
      </c>
      <c r="H5" s="102" t="s">
        <v>168</v>
      </c>
      <c r="I5" s="16">
        <v>30994</v>
      </c>
      <c r="J5" s="15" t="s">
        <v>169</v>
      </c>
      <c r="K5" s="17" t="s">
        <v>170</v>
      </c>
      <c r="L5" s="15" t="s">
        <v>171</v>
      </c>
      <c r="M5" s="15" t="s">
        <v>0</v>
      </c>
      <c r="N5" s="15" t="s">
        <v>172</v>
      </c>
      <c r="O5" s="15" t="s">
        <v>173</v>
      </c>
      <c r="P5" s="15" t="s">
        <v>174</v>
      </c>
      <c r="Q5" s="19" t="s">
        <v>175</v>
      </c>
      <c r="R5" s="19" t="s">
        <v>176</v>
      </c>
      <c r="S5" s="20">
        <v>10.02</v>
      </c>
      <c r="T5" s="20">
        <v>1</v>
      </c>
      <c r="U5" s="20">
        <v>10.029999999999999</v>
      </c>
      <c r="V5" s="20">
        <v>1</v>
      </c>
      <c r="W5" s="20">
        <v>10.85</v>
      </c>
      <c r="X5" s="20">
        <v>1</v>
      </c>
      <c r="Y5" s="20">
        <v>10.23</v>
      </c>
      <c r="Z5" s="20">
        <v>1</v>
      </c>
      <c r="AA5" s="103">
        <f>((S5*T5)+(U5*V5)+(W5*X5)+(Y6*Z6))/4</f>
        <v>7.7249999999999996</v>
      </c>
      <c r="AB5" s="1"/>
      <c r="AC5" s="2" t="s">
        <v>143</v>
      </c>
      <c r="AD5" s="2">
        <v>0.85</v>
      </c>
    </row>
    <row r="6" spans="1:31" ht="27.75" customHeight="1" thickBot="1">
      <c r="A6" s="2">
        <f t="shared" si="0"/>
        <v>5</v>
      </c>
      <c r="B6" s="34">
        <v>30050151</v>
      </c>
      <c r="C6" s="8">
        <v>2003</v>
      </c>
      <c r="D6" s="8">
        <v>2008</v>
      </c>
      <c r="E6" s="8" t="s">
        <v>13</v>
      </c>
      <c r="F6" s="8" t="s">
        <v>110</v>
      </c>
      <c r="G6" s="101" t="s">
        <v>111</v>
      </c>
      <c r="H6" s="101" t="s">
        <v>14</v>
      </c>
      <c r="I6" s="9">
        <v>31333</v>
      </c>
      <c r="J6" s="8" t="s">
        <v>112</v>
      </c>
      <c r="K6" s="10" t="s">
        <v>113</v>
      </c>
      <c r="L6" s="8" t="s">
        <v>114</v>
      </c>
      <c r="M6" s="8" t="s">
        <v>0</v>
      </c>
      <c r="N6" s="8" t="s">
        <v>115</v>
      </c>
      <c r="O6" s="8" t="s">
        <v>116</v>
      </c>
      <c r="P6" s="11"/>
      <c r="Q6" s="12" t="s">
        <v>117</v>
      </c>
      <c r="R6" s="12" t="s">
        <v>118</v>
      </c>
      <c r="S6" s="13"/>
      <c r="T6" s="13"/>
      <c r="U6" s="13"/>
      <c r="V6" s="13"/>
      <c r="W6" s="13"/>
      <c r="X6" s="13"/>
      <c r="Y6" s="13"/>
      <c r="Z6" s="13"/>
      <c r="AA6" s="14">
        <f>((S6*T6)+(U6*V6)+(W6*X6)+(Y7*Z7))/4</f>
        <v>0</v>
      </c>
      <c r="AB6" s="36" t="s">
        <v>186</v>
      </c>
      <c r="AC6" s="1"/>
      <c r="AD6" s="1"/>
    </row>
    <row r="7" spans="1:31">
      <c r="X7" s="7" t="s">
        <v>155</v>
      </c>
      <c r="Y7" s="7"/>
      <c r="Z7" s="7"/>
      <c r="AA7" s="25"/>
      <c r="AB7" s="1"/>
      <c r="AC7" s="1"/>
      <c r="AD7" s="1"/>
    </row>
    <row r="8" spans="1:31">
      <c r="X8" s="7"/>
      <c r="Y8" s="7"/>
      <c r="Z8" s="7"/>
      <c r="AA8" s="25"/>
      <c r="AB8" s="1"/>
      <c r="AC8" s="1"/>
      <c r="AD8" s="1"/>
    </row>
    <row r="9" spans="1:31">
      <c r="X9" s="7"/>
      <c r="Y9" s="7"/>
      <c r="Z9" s="7"/>
      <c r="AA9" s="25"/>
      <c r="AB9" s="1"/>
      <c r="AC9" s="1"/>
      <c r="AD9" s="1"/>
    </row>
    <row r="10" spans="1:31">
      <c r="X10" s="7"/>
      <c r="Y10" s="7"/>
      <c r="Z10" s="7"/>
      <c r="AA10" s="25"/>
      <c r="AB10" s="1"/>
      <c r="AC10" s="1"/>
      <c r="AD10" s="1"/>
    </row>
    <row r="11" spans="1:31">
      <c r="X11" s="7"/>
      <c r="Y11" s="7"/>
      <c r="Z11" s="7"/>
      <c r="AA11" s="25"/>
      <c r="AB11" s="1"/>
      <c r="AC11" s="1"/>
      <c r="AD11" s="1"/>
    </row>
    <row r="12" spans="1:31">
      <c r="X12" s="7"/>
      <c r="Y12" s="7"/>
      <c r="Z12" s="7"/>
      <c r="AA12" s="25"/>
      <c r="AB12" s="1"/>
      <c r="AC12" s="1"/>
      <c r="AD12" s="1"/>
    </row>
    <row r="13" spans="1:31">
      <c r="X13" s="7"/>
      <c r="Y13" s="7"/>
      <c r="Z13" s="7"/>
      <c r="AA13" s="25"/>
      <c r="AB13" s="1"/>
      <c r="AC13" s="1"/>
      <c r="AD13" s="1"/>
    </row>
    <row r="14" spans="1:31">
      <c r="X14" s="7"/>
      <c r="Y14" s="7"/>
      <c r="Z14" s="7"/>
      <c r="AA14" s="25"/>
      <c r="AB14" s="1"/>
      <c r="AC14" s="1"/>
      <c r="AD14" s="1"/>
    </row>
    <row r="15" spans="1:31">
      <c r="X15" s="7"/>
      <c r="Y15" s="7"/>
      <c r="Z15" s="7"/>
      <c r="AA15" s="25"/>
      <c r="AB15" s="1"/>
      <c r="AC15" s="1"/>
      <c r="AD15" s="1"/>
    </row>
    <row r="16" spans="1:31">
      <c r="X16" s="7"/>
      <c r="Y16" s="7"/>
      <c r="Z16" s="7"/>
      <c r="AA16" s="25"/>
      <c r="AB16" s="1"/>
      <c r="AC16" s="1"/>
      <c r="AD16" s="1"/>
    </row>
    <row r="17" spans="24:30">
      <c r="X17" s="7"/>
      <c r="Y17" s="7"/>
      <c r="Z17" s="7"/>
      <c r="AA17" s="25"/>
      <c r="AB17" s="1"/>
      <c r="AC17" s="1"/>
      <c r="AD17" s="1"/>
    </row>
    <row r="18" spans="24:30">
      <c r="X18" s="7"/>
      <c r="Y18" s="7"/>
      <c r="Z18" s="7"/>
      <c r="AA18" s="25"/>
      <c r="AB18" s="1"/>
      <c r="AC18" s="1"/>
      <c r="AD18" s="1"/>
    </row>
    <row r="19" spans="24:30">
      <c r="X19" s="7"/>
      <c r="Y19" s="7"/>
      <c r="Z19" s="7"/>
      <c r="AA19" s="25"/>
      <c r="AB19" s="1"/>
      <c r="AC19" s="1"/>
      <c r="AD19" s="1"/>
    </row>
    <row r="20" spans="24:30">
      <c r="X20" s="7"/>
      <c r="Y20" s="7"/>
      <c r="Z20" s="7"/>
      <c r="AA20" s="25"/>
      <c r="AB20" s="1"/>
      <c r="AC20" s="1"/>
      <c r="AD20" s="1"/>
    </row>
    <row r="21" spans="24:30">
      <c r="X21" s="7"/>
      <c r="Y21" s="7"/>
      <c r="Z21" s="7"/>
      <c r="AA21" s="25"/>
      <c r="AB21" s="1"/>
      <c r="AC21" s="1"/>
      <c r="AD21" s="1"/>
    </row>
    <row r="22" spans="24:30">
      <c r="X22" s="7"/>
      <c r="Y22" s="7"/>
      <c r="Z22" s="7"/>
      <c r="AA22" s="25"/>
      <c r="AB22" s="1"/>
      <c r="AC22" s="1"/>
      <c r="AD22" s="1"/>
    </row>
    <row r="23" spans="24:30">
      <c r="X23" s="7"/>
      <c r="Y23" s="7"/>
      <c r="Z23" s="7"/>
      <c r="AA23" s="25"/>
      <c r="AB23" s="1"/>
      <c r="AC23" s="1"/>
      <c r="AD23" s="1"/>
    </row>
    <row r="24" spans="24:30">
      <c r="X24" s="7"/>
      <c r="Y24" s="7"/>
      <c r="Z24" s="7"/>
      <c r="AA24" s="25"/>
      <c r="AB24" s="1"/>
      <c r="AC24" s="1"/>
      <c r="AD24" s="1"/>
    </row>
    <row r="25" spans="24:30">
      <c r="X25" s="7"/>
      <c r="Y25" s="7"/>
      <c r="Z25" s="7"/>
      <c r="AA25" s="25"/>
      <c r="AB25" s="1"/>
      <c r="AC25" s="1"/>
      <c r="AD25" s="1"/>
    </row>
    <row r="26" spans="24:30">
      <c r="X26" s="7"/>
      <c r="Y26" s="7"/>
      <c r="Z26" s="7"/>
      <c r="AA26" s="25"/>
      <c r="AB26" s="1"/>
      <c r="AC26" s="1"/>
      <c r="AD26" s="1"/>
    </row>
    <row r="27" spans="24:30">
      <c r="X27" s="7"/>
      <c r="Y27" s="7"/>
      <c r="Z27" s="7"/>
      <c r="AA27" s="25"/>
      <c r="AB27" s="1"/>
      <c r="AC27" s="1"/>
      <c r="AD27" s="1"/>
    </row>
    <row r="28" spans="24:30">
      <c r="X28" s="7"/>
      <c r="Y28" s="7"/>
      <c r="Z28" s="7"/>
      <c r="AA28" s="25"/>
      <c r="AB28" s="1"/>
      <c r="AC28" s="1"/>
      <c r="AD28" s="1"/>
    </row>
    <row r="29" spans="24:30">
      <c r="X29" s="7"/>
      <c r="Y29" s="7"/>
      <c r="Z29" s="7"/>
      <c r="AA29" s="25"/>
      <c r="AB29" s="1"/>
      <c r="AC29" s="1"/>
      <c r="AD29" s="1"/>
    </row>
    <row r="30" spans="24:30">
      <c r="X30" s="7"/>
      <c r="Y30" s="7"/>
      <c r="Z30" s="7"/>
      <c r="AA30" s="25"/>
      <c r="AB30" s="1"/>
      <c r="AC30" s="1"/>
      <c r="AD30" s="1"/>
    </row>
    <row r="31" spans="24:30">
      <c r="X31" s="7"/>
      <c r="Y31" s="7"/>
      <c r="Z31" s="7"/>
      <c r="AA31" s="25"/>
      <c r="AB31" s="1"/>
      <c r="AC31" s="1"/>
      <c r="AD31" s="1"/>
    </row>
    <row r="32" spans="24:30">
      <c r="X32" s="7"/>
      <c r="Y32" s="7"/>
      <c r="Z32" s="7"/>
      <c r="AA32" s="25"/>
      <c r="AB32" s="1"/>
      <c r="AC32" s="1"/>
      <c r="AD32" s="1"/>
    </row>
    <row r="33" spans="24:30">
      <c r="X33" s="7"/>
      <c r="Y33" s="7"/>
      <c r="Z33" s="7"/>
      <c r="AA33" s="25"/>
      <c r="AB33" s="1"/>
      <c r="AC33" s="1"/>
      <c r="AD33" s="1"/>
    </row>
    <row r="34" spans="24:30">
      <c r="X34" s="7"/>
      <c r="Y34" s="7"/>
      <c r="Z34" s="7"/>
      <c r="AA34" s="25"/>
      <c r="AB34" s="1"/>
      <c r="AC34" s="1"/>
      <c r="AD34" s="1"/>
    </row>
    <row r="35" spans="24:30">
      <c r="X35" s="7"/>
      <c r="Y35" s="7"/>
      <c r="Z35" s="7"/>
      <c r="AA35" s="25"/>
      <c r="AB35" s="1"/>
      <c r="AC35" s="1"/>
      <c r="AD35" s="1"/>
    </row>
    <row r="36" spans="24:30">
      <c r="X36" s="7"/>
      <c r="Y36" s="7"/>
      <c r="Z36" s="7"/>
      <c r="AA36" s="25"/>
      <c r="AB36" s="1"/>
      <c r="AC36" s="1"/>
      <c r="AD36" s="1"/>
    </row>
    <row r="37" spans="24:30">
      <c r="X37" s="7"/>
      <c r="Y37" s="7"/>
      <c r="Z37" s="7"/>
      <c r="AA37" s="25"/>
      <c r="AB37" s="1"/>
      <c r="AC37" s="1"/>
      <c r="AD37" s="1"/>
    </row>
    <row r="38" spans="24:30">
      <c r="X38" s="7"/>
      <c r="Y38" s="7"/>
      <c r="Z38" s="7"/>
      <c r="AA38" s="25"/>
      <c r="AB38" s="1"/>
      <c r="AC38" s="1"/>
      <c r="AD38" s="1"/>
    </row>
    <row r="39" spans="24:30">
      <c r="X39" s="7"/>
      <c r="Y39" s="7"/>
      <c r="Z39" s="7"/>
      <c r="AA39" s="25"/>
      <c r="AB39" s="1"/>
      <c r="AC39" s="1"/>
      <c r="AD39" s="1"/>
    </row>
    <row r="40" spans="24:30">
      <c r="X40" s="7"/>
      <c r="Y40" s="7"/>
      <c r="Z40" s="7"/>
      <c r="AA40" s="25"/>
      <c r="AB40" s="1"/>
      <c r="AC40" s="1"/>
      <c r="AD40" s="1"/>
    </row>
    <row r="41" spans="24:30">
      <c r="X41" s="7"/>
      <c r="Y41" s="7"/>
      <c r="Z41" s="7"/>
      <c r="AA41" s="25"/>
      <c r="AB41" s="1"/>
      <c r="AC41" s="1"/>
      <c r="AD41" s="1"/>
    </row>
    <row r="42" spans="24:30">
      <c r="X42" s="7"/>
      <c r="Y42" s="7"/>
      <c r="Z42" s="7"/>
      <c r="AA42" s="25"/>
      <c r="AB42" s="1"/>
      <c r="AC42" s="1"/>
      <c r="AD42" s="1"/>
    </row>
    <row r="43" spans="24:30">
      <c r="X43" s="7"/>
      <c r="Y43" s="7"/>
      <c r="Z43" s="7"/>
      <c r="AA43" s="25"/>
      <c r="AB43" s="1"/>
      <c r="AC43" s="1"/>
      <c r="AD43" s="1"/>
    </row>
    <row r="44" spans="24:30">
      <c r="X44" s="7"/>
      <c r="Y44" s="7"/>
      <c r="Z44" s="7"/>
      <c r="AA44" s="25"/>
      <c r="AB44" s="1"/>
      <c r="AC44" s="1"/>
      <c r="AD44" s="1"/>
    </row>
    <row r="45" spans="24:30">
      <c r="X45" s="7"/>
      <c r="Y45" s="7"/>
      <c r="Z45" s="7"/>
      <c r="AA45" s="25"/>
      <c r="AB45" s="1"/>
      <c r="AC45" s="1"/>
      <c r="AD45" s="1"/>
    </row>
    <row r="46" spans="24:30">
      <c r="X46" s="7"/>
      <c r="Y46" s="7"/>
      <c r="Z46" s="7"/>
      <c r="AA46" s="25"/>
      <c r="AB46" s="1"/>
      <c r="AC46" s="1"/>
      <c r="AD46" s="1"/>
    </row>
    <row r="47" spans="24:30">
      <c r="X47" s="7"/>
      <c r="Y47" s="7"/>
      <c r="Z47" s="7"/>
      <c r="AA47" s="25"/>
      <c r="AB47" s="1"/>
      <c r="AC47" s="1"/>
      <c r="AD47" s="1"/>
    </row>
    <row r="48" spans="24:30">
      <c r="X48" s="7"/>
      <c r="Y48" s="7"/>
      <c r="Z48" s="7"/>
      <c r="AA48" s="25"/>
      <c r="AB48" s="1"/>
      <c r="AC48" s="1"/>
      <c r="AD48" s="1"/>
    </row>
    <row r="49" spans="24:30">
      <c r="X49" s="7"/>
      <c r="Y49" s="7"/>
      <c r="Z49" s="7"/>
      <c r="AA49" s="25"/>
      <c r="AB49" s="1"/>
      <c r="AC49" s="1"/>
      <c r="AD49" s="1"/>
    </row>
    <row r="50" spans="24:30">
      <c r="X50" s="7"/>
      <c r="Y50" s="7"/>
      <c r="Z50" s="7"/>
      <c r="AA50" s="25"/>
      <c r="AB50" s="1"/>
      <c r="AC50" s="1"/>
      <c r="AD50" s="1"/>
    </row>
    <row r="51" spans="24:30">
      <c r="X51" s="7"/>
      <c r="Y51" s="7"/>
      <c r="Z51" s="7"/>
      <c r="AA51" s="25"/>
      <c r="AB51" s="1"/>
      <c r="AC51" s="1"/>
      <c r="AD51" s="1"/>
    </row>
    <row r="52" spans="24:30">
      <c r="X52" s="7"/>
      <c r="Y52" s="7"/>
      <c r="Z52" s="7"/>
      <c r="AA52" s="25"/>
      <c r="AB52" s="1"/>
      <c r="AC52" s="1"/>
      <c r="AD52" s="1"/>
    </row>
    <row r="53" spans="24:30">
      <c r="X53" s="7"/>
      <c r="Y53" s="7"/>
      <c r="Z53" s="7"/>
      <c r="AA53" s="25"/>
      <c r="AB53" s="1"/>
      <c r="AC53" s="1"/>
      <c r="AD53" s="1"/>
    </row>
    <row r="54" spans="24:30">
      <c r="X54" s="7"/>
      <c r="Y54" s="7"/>
      <c r="Z54" s="7"/>
      <c r="AA54" s="25"/>
      <c r="AB54" s="1"/>
      <c r="AC54" s="1"/>
      <c r="AD54" s="1"/>
    </row>
    <row r="55" spans="24:30">
      <c r="X55" s="7"/>
      <c r="Y55" s="7"/>
      <c r="Z55" s="7"/>
      <c r="AA55" s="25"/>
      <c r="AB55" s="1"/>
      <c r="AC55" s="1"/>
      <c r="AD55" s="1"/>
    </row>
    <row r="56" spans="24:30">
      <c r="X56" s="7"/>
      <c r="Y56" s="7"/>
      <c r="Z56" s="7"/>
      <c r="AA56" s="25"/>
      <c r="AB56" s="1"/>
      <c r="AC56" s="1"/>
      <c r="AD56" s="1"/>
    </row>
    <row r="57" spans="24:30">
      <c r="X57" s="7"/>
      <c r="Y57" s="7"/>
      <c r="Z57" s="7"/>
      <c r="AA57" s="25"/>
      <c r="AB57" s="1"/>
      <c r="AC57" s="1"/>
      <c r="AD57" s="1"/>
    </row>
    <row r="58" spans="24:30">
      <c r="X58" s="7"/>
      <c r="Y58" s="7"/>
      <c r="Z58" s="7"/>
      <c r="AA58" s="25"/>
      <c r="AB58" s="1"/>
      <c r="AC58" s="1"/>
      <c r="AD58" s="1"/>
    </row>
    <row r="59" spans="24:30">
      <c r="X59" s="7"/>
      <c r="Y59" s="7"/>
      <c r="Z59" s="7"/>
      <c r="AA59" s="25"/>
      <c r="AB59" s="1"/>
      <c r="AC59" s="1"/>
      <c r="AD59" s="1"/>
    </row>
    <row r="60" spans="24:30">
      <c r="X60" s="7"/>
      <c r="Y60" s="7"/>
      <c r="Z60" s="7"/>
      <c r="AA60" s="25"/>
      <c r="AB60" s="1"/>
      <c r="AC60" s="1"/>
      <c r="AD60" s="1"/>
    </row>
    <row r="61" spans="24:30">
      <c r="X61" s="7"/>
      <c r="Y61" s="7"/>
      <c r="Z61" s="7"/>
      <c r="AA61" s="25"/>
      <c r="AB61" s="1"/>
      <c r="AC61" s="1"/>
      <c r="AD61" s="1"/>
    </row>
    <row r="62" spans="24:30">
      <c r="X62" s="7"/>
      <c r="Y62" s="7"/>
      <c r="Z62" s="7"/>
      <c r="AA62" s="25"/>
      <c r="AB62" s="1"/>
      <c r="AC62" s="1"/>
      <c r="AD62" s="1"/>
    </row>
    <row r="63" spans="24:30">
      <c r="X63" s="7"/>
      <c r="Y63" s="7"/>
      <c r="Z63" s="7"/>
      <c r="AA63" s="25"/>
      <c r="AB63" s="1"/>
      <c r="AC63" s="1"/>
      <c r="AD63" s="1"/>
    </row>
    <row r="64" spans="24:30">
      <c r="X64" s="7"/>
      <c r="Y64" s="7"/>
      <c r="Z64" s="7"/>
      <c r="AA64" s="25"/>
      <c r="AB64" s="1"/>
      <c r="AC64" s="1"/>
      <c r="AD64" s="1"/>
    </row>
    <row r="65" spans="24:30">
      <c r="X65" s="7"/>
      <c r="Y65" s="7"/>
      <c r="Z65" s="7"/>
      <c r="AA65" s="25"/>
      <c r="AB65" s="1"/>
      <c r="AC65" s="1"/>
      <c r="AD65" s="1"/>
    </row>
    <row r="66" spans="24:30">
      <c r="X66" s="7"/>
      <c r="Y66" s="7"/>
      <c r="Z66" s="7"/>
      <c r="AA66" s="25"/>
      <c r="AB66" s="1"/>
      <c r="AC66" s="1"/>
      <c r="AD66" s="1"/>
    </row>
  </sheetData>
  <sortState ref="B2:AA7">
    <sortCondition descending="1" ref="AA2"/>
  </sortState>
  <hyperlinks>
    <hyperlink ref="Q3" r:id="rId1"/>
    <hyperlink ref="R3" r:id="rId2"/>
    <hyperlink ref="Q4" r:id="rId3"/>
    <hyperlink ref="R4" r:id="rId4"/>
    <hyperlink ref="Q6" r:id="rId5"/>
    <hyperlink ref="R6" r:id="rId6"/>
    <hyperlink ref="Q2" r:id="rId7"/>
    <hyperlink ref="R2" r:id="rId8"/>
    <hyperlink ref="Q5" r:id="rId9"/>
    <hyperlink ref="R5" r:id="rId10"/>
  </hyperlinks>
  <pageMargins left="0.7" right="0.7" top="0.75" bottom="0.75" header="0.3" footer="0.3"/>
  <pageSetup paperSize="9" orientation="portrait" verticalDpi="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 دراسات أمنية lmd</vt:lpstr>
      <vt:lpstr>دراسات أمنية classique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2021-09-30T17:28:25Z</dcterms:modified>
</cp:coreProperties>
</file>